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voiesnavigablesdefrance-my.sharepoint.com/personal/mamadou-oury_diallo_vnf_fr/Documents/Bureau/Marchés/consultation 2026/battage de palplanche bief10/"/>
    </mc:Choice>
  </mc:AlternateContent>
  <xr:revisionPtr revIDLastSave="41" documentId="14_{BBF5AADB-9EF0-49F8-AB66-2D9FDA4DCD79}" xr6:coauthVersionLast="47" xr6:coauthVersionMax="47" xr10:uidLastSave="{E8A33B34-A545-4953-909D-18EA5BCCB2E0}"/>
  <bookViews>
    <workbookView xWindow="-28920" yWindow="-2865" windowWidth="29040" windowHeight="15720" activeTab="1" xr2:uid="{DA23FDF4-BC55-44C1-B1B9-9B4D650B750E}"/>
  </bookViews>
  <sheets>
    <sheet name="BPU" sheetId="2" r:id="rId1"/>
    <sheet name="DQE"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 l="1"/>
  <c r="F47" i="1"/>
  <c r="H47" i="1"/>
  <c r="F72" i="1"/>
  <c r="F70" i="1"/>
  <c r="F69" i="1"/>
  <c r="F67" i="1"/>
  <c r="F66" i="1"/>
  <c r="F63" i="1"/>
  <c r="F62" i="1"/>
  <c r="F60" i="1"/>
  <c r="F59" i="1"/>
  <c r="F55" i="1"/>
  <c r="F54" i="1"/>
  <c r="F52" i="1"/>
  <c r="F50" i="1"/>
  <c r="F49" i="1"/>
  <c r="F46" i="1"/>
  <c r="F44" i="1"/>
  <c r="F40" i="1"/>
  <c r="F38" i="1"/>
  <c r="F34" i="1"/>
  <c r="F33" i="1"/>
  <c r="F32" i="1"/>
  <c r="F31" i="1"/>
  <c r="F29" i="1"/>
  <c r="F28" i="1"/>
  <c r="F27" i="1"/>
  <c r="F26" i="1"/>
  <c r="F24" i="1"/>
  <c r="F23" i="1"/>
  <c r="F20" i="1"/>
  <c r="F19" i="1"/>
  <c r="F18" i="1"/>
  <c r="F16" i="1"/>
  <c r="F14" i="1"/>
  <c r="F13" i="1"/>
  <c r="F12" i="1"/>
  <c r="H72" i="1" l="1"/>
  <c r="H70" i="1"/>
  <c r="H69" i="1"/>
  <c r="H67" i="1"/>
  <c r="H66" i="1"/>
  <c r="H63" i="1"/>
  <c r="H62" i="1"/>
  <c r="H60" i="1"/>
  <c r="H59" i="1"/>
  <c r="H55" i="1"/>
  <c r="H54" i="1"/>
  <c r="H52" i="1"/>
  <c r="H50" i="1"/>
  <c r="H49" i="1"/>
  <c r="H41" i="1"/>
  <c r="H46" i="1"/>
  <c r="H44" i="1"/>
  <c r="H40" i="1"/>
  <c r="H38" i="1"/>
  <c r="H34" i="1"/>
  <c r="H33" i="1"/>
  <c r="H32" i="1"/>
  <c r="H31" i="1"/>
  <c r="H29" i="1"/>
  <c r="H28" i="1"/>
  <c r="H27" i="1"/>
  <c r="H26" i="1"/>
  <c r="H24" i="1"/>
  <c r="H23" i="1"/>
  <c r="H20" i="1"/>
  <c r="H19" i="1"/>
  <c r="H18" i="1"/>
  <c r="H16" i="1"/>
  <c r="H14" i="1"/>
  <c r="H13" i="1"/>
  <c r="H12" i="1"/>
  <c r="H1" i="1"/>
  <c r="H75" i="1" l="1"/>
  <c r="H76" i="1" l="1"/>
  <c r="H77" i="1" s="1"/>
  <c r="D1" i="2"/>
</calcChain>
</file>

<file path=xl/sharedStrings.xml><?xml version="1.0" encoding="utf-8"?>
<sst xmlns="http://schemas.openxmlformats.org/spreadsheetml/2006/main" count="504" uniqueCount="210">
  <si>
    <t>dePrixUnitaires</t>
  </si>
  <si>
    <t>2192599</t>
  </si>
  <si>
    <t>DETAIL QUANTITATIF ESTIMATIF</t>
  </si>
  <si>
    <t xml:space="preserve">Objet : </t>
  </si>
  <si>
    <t>Personne morale :</t>
  </si>
  <si>
    <t>Voies Navigables de France</t>
  </si>
  <si>
    <t>N° Prix</t>
  </si>
  <si>
    <t>Libellé</t>
  </si>
  <si>
    <t>Unité</t>
  </si>
  <si>
    <t>Quantités
Prévues</t>
  </si>
  <si>
    <t>Prix Unitaire/
Forfait H.T.</t>
  </si>
  <si>
    <t>Rabais</t>
  </si>
  <si>
    <t>Montant
H.T.</t>
  </si>
  <si>
    <t>Taux</t>
  </si>
  <si>
    <t>Série 1</t>
  </si>
  <si>
    <t>Installation et déplacement matériel</t>
  </si>
  <si>
    <t>Série 1.1</t>
  </si>
  <si>
    <t>Installation de chantier</t>
  </si>
  <si>
    <t>1.1.1</t>
  </si>
  <si>
    <t>for</t>
  </si>
  <si>
    <t>1.2</t>
  </si>
  <si>
    <t>Plus-value intervention d'urgence</t>
  </si>
  <si>
    <t>u</t>
  </si>
  <si>
    <t>1.3</t>
  </si>
  <si>
    <t>Panneau d'information</t>
  </si>
  <si>
    <t>Série 1.4</t>
  </si>
  <si>
    <t>Déplacement matériel - Changement de site</t>
  </si>
  <si>
    <t>1.4.1</t>
  </si>
  <si>
    <t>Distance entre sites comprise entre 5 km et 20 km</t>
  </si>
  <si>
    <t>Série 2</t>
  </si>
  <si>
    <t>Préparation chantier</t>
  </si>
  <si>
    <t>2.1</t>
  </si>
  <si>
    <t>Préparation de terrain</t>
  </si>
  <si>
    <t>m</t>
  </si>
  <si>
    <t>2.2</t>
  </si>
  <si>
    <t>Débroussaillage mécanique</t>
  </si>
  <si>
    <t>m²</t>
  </si>
  <si>
    <t>2.3</t>
  </si>
  <si>
    <t>Dégagement de gabarit - Elagage</t>
  </si>
  <si>
    <t>Série 3</t>
  </si>
  <si>
    <t>Chargement - Transport - Déchargement</t>
  </si>
  <si>
    <t>Série 3.1</t>
  </si>
  <si>
    <t>Par voie fluviale</t>
  </si>
  <si>
    <t>3.1.1</t>
  </si>
  <si>
    <t>Distance (dépot-chantier) &lt; 5 km</t>
  </si>
  <si>
    <t>t</t>
  </si>
  <si>
    <t>3.1.2</t>
  </si>
  <si>
    <t>5 km &lt;= Distance (dépôt-chantier) &lt; 20 km</t>
  </si>
  <si>
    <t>Série 3.2</t>
  </si>
  <si>
    <t>Par voie terrestre</t>
  </si>
  <si>
    <t>3.2.1</t>
  </si>
  <si>
    <t>Distance (dépôt-chantier) &lt; 5 km</t>
  </si>
  <si>
    <t>3.2.2</t>
  </si>
  <si>
    <t>3.2.3</t>
  </si>
  <si>
    <t>20 km &lt;= Distance (dépôt-chantier) &lt; 50 km</t>
  </si>
  <si>
    <t>3.2.4</t>
  </si>
  <si>
    <t>50 km &lt;= Distance (dépôt-chantier) &lt; 100 km</t>
  </si>
  <si>
    <t>Série 4</t>
  </si>
  <si>
    <t>Enlèvement ancien dispositif de défense de berges</t>
  </si>
  <si>
    <t>4.1</t>
  </si>
  <si>
    <t>Enlèvement dispositif de défense de berges existant - éléments béton</t>
  </si>
  <si>
    <t>4.2</t>
  </si>
  <si>
    <t>Enlèvement dispositif de défense de berges existant - rideau de palplanches</t>
  </si>
  <si>
    <t>4.3</t>
  </si>
  <si>
    <t>Enlèvement dispositif de défense de berges existant - Tunage</t>
  </si>
  <si>
    <t>4.4</t>
  </si>
  <si>
    <t>Enlèvement dispositif de défense de berges existant - Enrochements</t>
  </si>
  <si>
    <t>Série 5</t>
  </si>
  <si>
    <t>Battage de palplanches métalliques</t>
  </si>
  <si>
    <t>Série 5.1</t>
  </si>
  <si>
    <t>Par atelier fluvial</t>
  </si>
  <si>
    <t>Série 5.1.1</t>
  </si>
  <si>
    <t>Longueur de palplanche &lt; 3,00 m</t>
  </si>
  <si>
    <t>5.1.1.1</t>
  </si>
  <si>
    <t>Série 5.1.2</t>
  </si>
  <si>
    <t>5.1.2.1</t>
  </si>
  <si>
    <t>Plus-value pour difficultés de battage</t>
  </si>
  <si>
    <t>Série 5.2</t>
  </si>
  <si>
    <t>Par atelier terrestre</t>
  </si>
  <si>
    <t>Série 5.2.1</t>
  </si>
  <si>
    <t>5.2.1.1</t>
  </si>
  <si>
    <t>Série 5.2.2</t>
  </si>
  <si>
    <t>5.2.2.1</t>
  </si>
  <si>
    <t xml:space="preserve">Série 6 </t>
  </si>
  <si>
    <t>Ancrages</t>
  </si>
  <si>
    <t>6.1</t>
  </si>
  <si>
    <t>Fouille pour rideau d'ancrage</t>
  </si>
  <si>
    <t>6.2</t>
  </si>
  <si>
    <t>Tirants d'ancrage</t>
  </si>
  <si>
    <t>Série 7</t>
  </si>
  <si>
    <t>Recépage</t>
  </si>
  <si>
    <t>7.1</t>
  </si>
  <si>
    <t>Recépage palplanches</t>
  </si>
  <si>
    <t>Série 8</t>
  </si>
  <si>
    <t>Lierne</t>
  </si>
  <si>
    <t>8.1</t>
  </si>
  <si>
    <t>IPN</t>
  </si>
  <si>
    <t>8.2</t>
  </si>
  <si>
    <t>UPN</t>
  </si>
  <si>
    <t>Série 9</t>
  </si>
  <si>
    <t>Remblais d'apport</t>
  </si>
  <si>
    <t>Série 9.1</t>
  </si>
  <si>
    <t>Transport par voie fluviale</t>
  </si>
  <si>
    <t>Série 9.1.1</t>
  </si>
  <si>
    <t>9.1.1.1</t>
  </si>
  <si>
    <t>Grave tout-venant</t>
  </si>
  <si>
    <t>9.1.1.2</t>
  </si>
  <si>
    <t>Terre végétale</t>
  </si>
  <si>
    <t>Série 9.1.2</t>
  </si>
  <si>
    <t>9.1.2.1</t>
  </si>
  <si>
    <t>9.1.2.2</t>
  </si>
  <si>
    <t>Série 9.2</t>
  </si>
  <si>
    <t>Transport par voie terrestre</t>
  </si>
  <si>
    <t>Série 9.2.1</t>
  </si>
  <si>
    <t>9.2.1.1</t>
  </si>
  <si>
    <t>9.2.1.2</t>
  </si>
  <si>
    <t>Série 9.2.2</t>
  </si>
  <si>
    <t>9.2.2.1</t>
  </si>
  <si>
    <t>9.2.2.2</t>
  </si>
  <si>
    <t>Série 10</t>
  </si>
  <si>
    <t>Divers</t>
  </si>
  <si>
    <t>Rétablissement des installations de pompage</t>
  </si>
  <si>
    <t>C  U  M  U  L  S</t>
  </si>
  <si>
    <t>Montant H.T.</t>
  </si>
  <si>
    <t>Montant T.V.A.</t>
  </si>
  <si>
    <t/>
  </si>
  <si>
    <t>Montant T.T.C.</t>
  </si>
  <si>
    <t>-    les frais de clôture des emprises des installations de chantier et de gardiennage,_x000D_
-    le maintien en parfait état de propreté des abords du chantier et des engins amenés à stationner et à travailler sur les espaces publics,_x000D_
-    le repliement de toutes les installations en fin de chantier, de tout le matériel, et la remise en état des lieux._x000D_
-    la fourniture, le transport sur le chantier, la mise en place, l'entretien, l'adaptation aux différentes phases de chantier, et le repli en fin de chantier de tous les matériels nécessaires à la signalisation à l'attention des usagers de la voie d'eau et de la piste cyclable pendant toute la durée des travaux, ._x000D_
Les installations de chantier achevées et le matériel de chantier amené à pied d’œuvre, une fraction égale a 60% du prix sera réglée à l'entrepreneur._x000D_
Le solde sera versé après le repliement de tous les matériels et installations, l'enlèvement des matériaux en excèdent et la remise en état des lieux.</t>
  </si>
  <si>
    <t xml:space="preserve">Ce prix rémunère à la tonne l'ensemble des procédures nécessaires à l'acheminement des palplanches vers le site de pose, par voie terrestre ou fluviale selon les indications du maître d' œuvre et des contraintes du terrain._x000D_
Ce prix comprend notamment toutes sujétions liées au chargement, au transport et au déchargement des palplanches sur le site des travaux, objet du bon de commande ;_x000D_
Le point de livraison sur site est défini par le point des travaux situé le plus près de la zone de chargement._x000D_
Ce prix ne concerne pas la distribution des palplanches le long de la zone à traiter_x000D_
</t>
  </si>
  <si>
    <t>Ce prix rémunère:_x000D_
- l'arrachage, l'enlèvement et l'évacuation du dispositif de défense de berges existant: rideau de palplanches_x000D_
- la remise en forme du talus après enlèvement_x000D_
Ce prix comprend toute sujétion de main d’œuvre, de fournitures et de matériel y compris transport, chargement et déchargement.</t>
  </si>
  <si>
    <t>Ce prix rémunère:_x000D_
- la démolition, l'enlèvement et l'évacuation du dispositif de défense de berges existant: tunage bois _x000D_
- la remise en forme du talus après enlèvement_x000D_
Ce prix comprend toute sujétion de main d'œuvre, de fournitures et de matériel y compris transport, chargement et déchargement.</t>
  </si>
  <si>
    <t>Ce prix rémunère:_x000D_
- la démolition, l'enlèvement et l'évacuation du dispositif de défense de berges existant: enrochements_x000D_
- la remise en forme du talus après enlèvement_x000D_
Ce prix comprend toute sujétion de main d'œuvre, de fournitures et de matériel y compris transport, chargement et déchargement.</t>
  </si>
  <si>
    <t xml:space="preserve">Ce prix s'applique à l'unité et comprend toute sujétion de main d' œuvre, de transport, chargement et déchargement, de matériel et de matériaux nécessaires à la bonne exécution des travaux </t>
  </si>
  <si>
    <t xml:space="preserve"> </t>
  </si>
  <si>
    <t xml:space="preserve">                 BORDEREAU DES PRIX UNITAIRES</t>
  </si>
  <si>
    <t>2264112</t>
  </si>
  <si>
    <t>2264141</t>
  </si>
  <si>
    <t>2265300</t>
  </si>
  <si>
    <t>2265305</t>
  </si>
  <si>
    <t>2265306</t>
  </si>
  <si>
    <t>2265308</t>
  </si>
  <si>
    <t>2265311</t>
  </si>
  <si>
    <t>2265312</t>
  </si>
  <si>
    <t>2265313</t>
  </si>
  <si>
    <t>2265316</t>
  </si>
  <si>
    <t>2265317</t>
  </si>
  <si>
    <t>2265319</t>
  </si>
  <si>
    <t>2265320</t>
  </si>
  <si>
    <t>2265321</t>
  </si>
  <si>
    <t>2265322</t>
  </si>
  <si>
    <t>2265324</t>
  </si>
  <si>
    <t>2265325</t>
  </si>
  <si>
    <t>2265326</t>
  </si>
  <si>
    <t>2265327</t>
  </si>
  <si>
    <t>2265331</t>
  </si>
  <si>
    <t>2265334</t>
  </si>
  <si>
    <t>2265348</t>
  </si>
  <si>
    <t>2265351</t>
  </si>
  <si>
    <t>2265362</t>
  </si>
  <si>
    <t>2265364</t>
  </si>
  <si>
    <t>2265365</t>
  </si>
  <si>
    <t>2265367</t>
  </si>
  <si>
    <t>2265370</t>
  </si>
  <si>
    <t>2265371</t>
  </si>
  <si>
    <t>Mise en œuvre par atelier fluvial</t>
  </si>
  <si>
    <t>2265375</t>
  </si>
  <si>
    <t>2265376</t>
  </si>
  <si>
    <t>Mise en œuvre par atelier terrestre</t>
  </si>
  <si>
    <t>2265378</t>
  </si>
  <si>
    <t>2265379</t>
  </si>
  <si>
    <t>2265382</t>
  </si>
  <si>
    <t>2265383</t>
  </si>
  <si>
    <t>2265385</t>
  </si>
  <si>
    <t>2265386</t>
  </si>
  <si>
    <t>2265389</t>
  </si>
  <si>
    <t>Mise en oeuvre par atelier fluvial</t>
  </si>
  <si>
    <t>Mise en oeuvre par atelier terrestre</t>
  </si>
  <si>
    <t>5 km &lt;= Distance (dépôt-chantier) &lt; 30 km</t>
  </si>
  <si>
    <t>Le forfait</t>
  </si>
  <si>
    <t xml:space="preserve">L'unité : </t>
  </si>
  <si>
    <t>Le mètre</t>
  </si>
  <si>
    <t>Le mètre carré</t>
  </si>
  <si>
    <t>L'unité</t>
  </si>
  <si>
    <t>La tonne</t>
  </si>
  <si>
    <t>3,00 m &lt;= Longueur palplanche &lt; 5,00 m</t>
  </si>
  <si>
    <t>Plus-value au prix n° 1.1 pour intervention dans un délai maximum de 48 heures à compter de la notification par mail du bon de commande - Article II.4.1 du CCTP</t>
  </si>
  <si>
    <t>Ce prix rémunère la fabrication et la mise en place à l'écart de la circulation publique et de la navigation d'un panneau d'information conforme aux dispositions de l'article IV.8 du C.C.T.P. ainsi que son maintien en bon état de lisibilité pendant toute la durée des travaux.
Ce prix comprend toutes sujétions de main d’œuvre, de transport, chargement et déchargement</t>
  </si>
  <si>
    <t>Ce prix rémunère au mètre carré les travaux de débroussaillement à l'épareuse ou engin équivalent sur tout le linéaire entre la future protection et la digue (Article IV.1 du CCTP)
Ce prix comprend également la suppression des branches s'avérant dangereuses pour les hommes intervenant sur le chantier ou gênantes pour le passage des engins de chantier, le broyage et l'épandage sur place ou l'évacuation des déchets, le nettoyage des outils de coupe ainsi que la désinfection régulière du matériel</t>
  </si>
  <si>
    <t xml:space="preserve">Ce prix rémunère à l'unité toutes les prestations de taille et élagage pour des alignements de platanes ou autre sur la zone indiquée dans le bon de commande - Article IV-1 du CCTP
Ces prestations comprennent
 - démarches éventuelles pour prendre les mesures nécessaires vis à vis de la circulation,
 - mise en place de la signalisation y compris sur le chemin de halage,
 - nettoyage des outils de coupe,
 - ascension dans l’arbre avec nacelle ou corde (les griffes sont rigoureusement interdites),
 - suppression et taille des branches 
 - broyage et épandage des rémanents sur les talus de la digue du canal. Toutes les précautions doivent être prises pour que les particules de bois n’atteignent par l’eau du canal,
 - évacuation sur un lieu de stockage désigné par le maître d’œuvre (10 km maximum)
 - nettoyage du chantier notamment à proximité des voies publiques.
Ce prix comprend toute sujétion de main d'œuvre, de transport, chargement déchargement, matériaux et matériel. </t>
  </si>
  <si>
    <t>Ce prix est décrit dans l'article IV.1 du CCTP et rémunère:
- la démolition, l'enlèvement et l'évacuation du dispositif de défense de berges existant: éléments béton
- la remise en forme du talus après enlèvement
Ce prix comprend toute sujétion de main d’œuvre, de fournitures et de matériel y compris transport, chargement et déchargement.</t>
  </si>
  <si>
    <t>Les prix de la série 5 rémunèrent la mise en fiche et mise à la cote définitive par battage ou vibrofonçage des palplanches métalliques profilées à froid ou laminées à chaud, d'épaisseur comprise entre 3 mm et 20 mm, de hauteur maximale égale à 7.00 m , à l'aide d'un matériel terrestre ou depuis un atelier fluvial  et d'un guide de battage dans les conditions définies au chapitre VI du fascicule 68 du CCTG, et conformément aux prescriptions du CCTP (Article IV.2 en particulier) et des dessins de principe
Généralement les terrains sur lesquels sont implantés les palplanches sont des sites en remblais sans problème particulier de battage.
Ce prix comprend :
- la mise en place de guide de battage
- la distribution des palplanches le long de la zone traitée
- toutes sujétions pour les difficultés d'approche, les changements d'alignement ou décrochement des tracés</t>
  </si>
  <si>
    <t>Plus-value aux prix de la série 5.1 pour difficultés de battage après constat du maître d'oeuvre nécessitant un matériel adapté (terrain hétérogène, résistance importante à l'enfoncement, ...) - Article IV.2.3 du CCTP
Ce prix s'applique à l'unité et comprend toute sujétion de main d' œuvre, de transport, chargement et déchargement, de matériel et de matériaux nécessaires à la bonne exécution des travaux</t>
  </si>
  <si>
    <t>Plus-value aux prix de la série 5.2 pour difficultés de battage après constat du maître d'oeuvre nécessitant un matériel adapté (terrain hétérogène, résistance importante à l'enfoncement, ...) - Article IV.2.3 du CCTP
Ce prix s'applique à l'unité et comprend toute sujétion de main d' œuvre, de transport, chargement et déchargement, de matériel et de matériaux nécessaires à la bonne exécution des travaux</t>
  </si>
  <si>
    <t>Ce prix rémunère au mètre:
- la création d'une fouille sur tout le linéaire du rideau d'ancrage (section moyenne = 1,00 m²
- le remblaiement de la fouille après mise en place du rideau d'ancrage et des tirants avec réutilisation des produits de déblais après accord du maître d'oeuvre
Voir articles correspondants dans le CCTP (Article IV.2.2)
Ce prix comprend toute sujétion de main d’œuvre, de transport, chargement et déchargement, de matériel et équipements nécessaires à la bonne exécution des travaux</t>
  </si>
  <si>
    <t>Ce prix rémunère à l'unité la fourniture et la mise en place de tirants d'ancrage pour liaisonner le rideau principal au rideau d'ancrage (voir articles du CCTP et notamment IV.2.2 )
Il comprend:
- les terrassements nécessaires: creusement d'une tranchée entre les 2 rideaux de profondeur 1,00 m maximum et remblaiement de la tranchée après mise en place du tirant avec matériaux provenant du creusement
- le perçage des rideaux
- la fourniture et la fixation aux rideaux d'une barre d'ancrage filetée aux extrémités de type GEWI ou équivalent de diamètre 20 mm minimum et de longueur 5,00 m  à 7,00 m
- la fourniture de 2 écrous et 2 plaques aux 2 extrémités du tirant pour fixation aux rideaux
Ce prix comprend toute sujétion de main d'oeuvre, de transport, chargement et déchargement, de matériel et de matériaux nécessaires à la bonne exécution des travaux</t>
  </si>
  <si>
    <t xml:space="preserve">Ce prix rémunère au mètre, le recépage des palplanches ayant atteint le refus ou d'un rideau existant - Article IV.2.5 en particulier
Ce prix comprend toute sujétion de main d' œuvre, de fournitures et de matériel. </t>
  </si>
  <si>
    <t>Ce prix rémunère au mètre la fourniture et la mise en place par boulonnage ou soudage d'une lierne constituée par 1 poutrelle IPN 100 ou UPN 100, conformément aux dessins de principe - Article IV.3 du CCTP notamment
Il comprend la fourniture de la boulonnerie, de toutes pièces métalliques, des baguettes de soudure et globalement toute sujétion de main d'œuvre, de transport, chargement et déchargement, de matériel et de matériaux nécessaires à la bonne exécution des travaux</t>
  </si>
  <si>
    <t xml:space="preserve">Ce prix rémunère à la tonne après production des bons de pesée, la fourniture et la mise en œuvre suivant les indications du CCTP (Articles IV.4 et IV.5 notamment) et des plans de principe de remblai d'apport, compacté par couches, suivant le profil indiqué par les dessins de principe
Ce prix comprend toute sujétion de main d’œuvre, de transport, chargement et déchargement, de matériel et de matériaux nécessaires à la bonne exécution des travaux </t>
  </si>
  <si>
    <t>Ce prix fait l'objet de l'article IV.7 du CCTP et rémunère par tube le rétablissement des installations de pompage et comprend:
- la découpe d'un tube PVC diamètre 200 mm
- la fourniture d'un manchon PVC de 1,00 m pour allongement
- le raccordement aux deux extrémités du nouveau manchon
Ce prix comprend toute sujétion de main d' œuvre, fournitures, matériel, transport, chargement et déchargement</t>
  </si>
  <si>
    <t>Ces prix rémunèrent forfaitairement les prestations définies ci-dessous, en fonction des montants des bons de commande :
-    l'amenée (transport déchargement et chargements) du matériel et des fournitures nécessaires à l'accomplissement du chantier
-    la fourniture des équipements et de toutes installations prévues par le plan de prévention.
-    les locaux mis à la disposition du personnel conformément à la législation en vigueur
-    les branchements aux réseaux divers pour l'ensemble du  chantier, les consommations d'eau et d'énergie
-    le tri et le traitement de tous les déchets de chantier
-    les installations assurant l'hygiène sur le  chantier,
-    l’installation des matériels et des équipements de stockage des produits, y compris la préparation des plates-formes supports,
-    les démarches auprès des gestionnaires de réseaux et occupants du Domaine public fluvial (DICT, …)
-    l'implantation et le piquetage des travaux,
-    l'aménagement et l'entretien des accès et des aires de travail.</t>
  </si>
  <si>
    <t>Consultation : 2681TG03</t>
  </si>
  <si>
    <t xml:space="preserve">                  64 T Palplanches - 600 T remblai</t>
  </si>
  <si>
    <t xml:space="preserve">Battage de palplanches métalliques - Canal de Garonne - Tarn-et-Garonne - Bief 10 de Montech </t>
  </si>
  <si>
    <t>Battage de palplanches métalliques - Canal de Garonne - Tarn-et-Garonne - Bief 10 de Montech</t>
  </si>
  <si>
    <t>3,00 m &lt;= Longueur palplanche &lt;= 5,00 m</t>
  </si>
  <si>
    <t xml:space="preserve">                   Opération de 200 ml - battage de 270 U - palplanches FLP 750 Longueur 3 m à 5 m en alternance</t>
  </si>
  <si>
    <t>Ce prix rémunère l'amenée d’un site de chantier à l’autre de toutes les installations, du matériel et des matériaux nécessaires à la bonne réalisation des travaux 
Ce prix comprend toute sujétion de main d'œuvre, de transport, chargement déchargement, matériaux et matériel
Si la distance entre sites est &gt; 20 km, nouvelle installation de chantier</t>
  </si>
  <si>
    <t>5.1.3</t>
  </si>
  <si>
    <t>5.2.3</t>
  </si>
  <si>
    <t>Ce prix rémunère notamment l'ensemble des terrassements et réglages nécessaires à la préparation de terrain et l'ensemble du dispositif de sécurité necessaireà la mise en œuvre des palplanches. Il comprend également l'écrêtement du talus existant et le remblaiement des matériaux réutilisables à l'arrière du rideau battu - Article IV.2.1 du CCTP
Ce prix comprend toute sujétion de main d' œuvre, de fourniture et de matériel.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</si>
</sst>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d/m/yy\ h:mm;@"/>
    <numFmt numFmtId="165" formatCode="###\ ###\ ##0.000"/>
    <numFmt numFmtId="166" formatCode="###\ ###\ ##0.00"/>
    <numFmt numFmtId="167" formatCode="_-* #,##0.00\ [$€-1]_-;\-* #,##0.00\ [$€-1]_-;_-* &quot;-&quot;??\ [$€-1]_-"/>
    <numFmt numFmtId="168" formatCode="#,##0.00_ ;\-#,##0.00\ "/>
  </numFmts>
  <fonts count="18" x14ac:knownFonts="1">
    <font>
      <sz val="11"/>
      <color theme="1"/>
      <name val="Calibri"/>
      <family val="2"/>
      <scheme val="minor"/>
    </font>
    <font>
      <sz val="10"/>
      <name val="Times New Roman"/>
      <family val="1"/>
    </font>
    <font>
      <b/>
      <sz val="9"/>
      <color indexed="8"/>
      <name val="Times New Roman"/>
      <family val="1"/>
    </font>
    <font>
      <sz val="10"/>
      <name val="Arial"/>
      <family val="2"/>
    </font>
    <font>
      <i/>
      <sz val="10"/>
      <name val="Trebuchet MS"/>
      <family val="2"/>
    </font>
    <font>
      <b/>
      <sz val="10"/>
      <name val="Trebuchet MS"/>
      <family val="2"/>
    </font>
    <font>
      <i/>
      <sz val="10"/>
      <name val="Times New Roman"/>
      <family val="1"/>
    </font>
    <font>
      <b/>
      <sz val="10"/>
      <name val="Times New Roman"/>
      <family val="1"/>
    </font>
    <font>
      <b/>
      <sz val="14"/>
      <name val="Trebuchet MS"/>
      <family val="2"/>
    </font>
    <font>
      <b/>
      <sz val="10"/>
      <color indexed="9"/>
      <name val="Trebuchet MS"/>
      <family val="2"/>
    </font>
    <font>
      <sz val="9"/>
      <name val="Trebuchet MS"/>
      <family val="2"/>
    </font>
    <font>
      <b/>
      <sz val="9"/>
      <name val="Trebuchet MS"/>
      <family val="2"/>
    </font>
    <font>
      <b/>
      <sz val="9"/>
      <color indexed="9"/>
      <name val="Trebuchet MS"/>
      <family val="2"/>
    </font>
    <font>
      <i/>
      <sz val="9"/>
      <name val="Trebuchet MS"/>
      <family val="2"/>
    </font>
    <font>
      <b/>
      <sz val="20"/>
      <name val="Trebuchet MS"/>
      <family val="2"/>
    </font>
    <font>
      <b/>
      <sz val="9"/>
      <name val="Trebuchet MS"/>
      <family val="2"/>
    </font>
    <font>
      <sz val="9"/>
      <name val="Trebuchet MS"/>
      <family val="2"/>
    </font>
    <font>
      <i/>
      <sz val="9"/>
      <name val="Trebuchet MS"/>
      <family val="2"/>
    </font>
  </fonts>
  <fills count="4">
    <fill>
      <patternFill patternType="none"/>
    </fill>
    <fill>
      <patternFill patternType="gray125"/>
    </fill>
    <fill>
      <patternFill patternType="solid">
        <fgColor indexed="30"/>
        <bgColor indexed="64"/>
      </patternFill>
    </fill>
    <fill>
      <patternFill patternType="solid">
        <fgColor indexed="26"/>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167" fontId="3" fillId="0" borderId="0" applyFont="0" applyFill="0" applyBorder="0" applyAlignment="0" applyProtection="0"/>
  </cellStyleXfs>
  <cellXfs count="83">
    <xf numFmtId="0" fontId="0" fillId="0" borderId="0" xfId="0"/>
    <xf numFmtId="0" fontId="1" fillId="0" borderId="0" xfId="0" applyFont="1"/>
    <xf numFmtId="0" fontId="2" fillId="0" borderId="0" xfId="0" applyFont="1" applyAlignment="1">
      <alignment horizontal="left" vertical="center" readingOrder="1"/>
    </xf>
    <xf numFmtId="0" fontId="3" fillId="0" borderId="0" xfId="1"/>
    <xf numFmtId="164" fontId="4" fillId="0" borderId="0" xfId="1" applyNumberFormat="1" applyFont="1" applyAlignment="1">
      <alignment horizontal="right"/>
    </xf>
    <xf numFmtId="0" fontId="4" fillId="0" borderId="0" xfId="1" applyFont="1" applyAlignment="1">
      <alignment horizontal="right" vertical="top"/>
    </xf>
    <xf numFmtId="0" fontId="5" fillId="0" borderId="0" xfId="1" applyFont="1" applyAlignment="1">
      <alignment horizontal="right" vertical="top"/>
    </xf>
    <xf numFmtId="0" fontId="6" fillId="0" borderId="0" xfId="1" applyFont="1" applyAlignment="1">
      <alignment horizontal="right" vertical="top"/>
    </xf>
    <xf numFmtId="0" fontId="4" fillId="0" borderId="1" xfId="1" applyFont="1" applyBorder="1" applyAlignment="1">
      <alignment horizontal="left" vertical="top"/>
    </xf>
    <xf numFmtId="0" fontId="4" fillId="0" borderId="4" xfId="1" applyFont="1" applyBorder="1" applyAlignment="1">
      <alignment horizontal="left" vertical="center" wrapText="1"/>
    </xf>
    <xf numFmtId="0" fontId="1" fillId="0" borderId="0" xfId="0" applyFont="1" applyAlignment="1">
      <alignment horizontal="center"/>
    </xf>
    <xf numFmtId="0" fontId="9" fillId="2" borderId="7" xfId="0" applyFont="1" applyFill="1" applyBorder="1" applyAlignment="1">
      <alignment horizontal="center" vertical="center" wrapText="1"/>
    </xf>
    <xf numFmtId="10" fontId="0" fillId="0" borderId="0" xfId="0" applyNumberFormat="1" applyProtection="1">
      <protection hidden="1"/>
    </xf>
    <xf numFmtId="0" fontId="10" fillId="0" borderId="0" xfId="0" applyFont="1"/>
    <xf numFmtId="0" fontId="10" fillId="0" borderId="8" xfId="0" applyFont="1" applyBorder="1" applyAlignment="1">
      <alignment horizontal="left" vertical="top"/>
    </xf>
    <xf numFmtId="0" fontId="11" fillId="0" borderId="8" xfId="0" applyFont="1" applyBorder="1" applyAlignment="1">
      <alignment horizontal="left" vertical="top" wrapText="1"/>
    </xf>
    <xf numFmtId="0" fontId="10" fillId="0" borderId="8" xfId="0" applyFont="1" applyBorder="1" applyAlignment="1">
      <alignment horizontal="left" vertical="top" wrapText="1"/>
    </xf>
    <xf numFmtId="10" fontId="0" fillId="0" borderId="9" xfId="0" applyNumberFormat="1" applyBorder="1" applyProtection="1">
      <protection hidden="1"/>
    </xf>
    <xf numFmtId="165" fontId="0" fillId="0" borderId="9" xfId="0" applyNumberFormat="1" applyBorder="1" applyProtection="1">
      <protection hidden="1"/>
    </xf>
    <xf numFmtId="0" fontId="12" fillId="2" borderId="11" xfId="0" applyFont="1" applyFill="1" applyBorder="1" applyAlignment="1">
      <alignment horizontal="center" vertical="top" wrapText="1"/>
    </xf>
    <xf numFmtId="0" fontId="12" fillId="2" borderId="12" xfId="0" applyFont="1" applyFill="1" applyBorder="1" applyAlignment="1">
      <alignment horizontal="center" vertical="top" wrapText="1"/>
    </xf>
    <xf numFmtId="0" fontId="12" fillId="2" borderId="13" xfId="0" applyFont="1" applyFill="1" applyBorder="1" applyAlignment="1">
      <alignment horizontal="center" vertical="top" wrapText="1"/>
    </xf>
    <xf numFmtId="0" fontId="13" fillId="0" borderId="1" xfId="0" applyFont="1" applyBorder="1" applyAlignment="1">
      <alignment horizontal="left" vertical="top"/>
    </xf>
    <xf numFmtId="0" fontId="13" fillId="0" borderId="2" xfId="0" applyFont="1" applyBorder="1" applyAlignment="1">
      <alignment horizontal="left" vertical="top"/>
    </xf>
    <xf numFmtId="168" fontId="11" fillId="0" borderId="14" xfId="2" applyNumberFormat="1" applyFont="1" applyBorder="1" applyAlignment="1" applyProtection="1">
      <alignment horizontal="right" vertical="top" wrapText="1"/>
    </xf>
    <xf numFmtId="0" fontId="13" fillId="0" borderId="0" xfId="0" applyFont="1" applyAlignment="1">
      <alignment horizontal="left" vertical="top"/>
    </xf>
    <xf numFmtId="0" fontId="13" fillId="0" borderId="4" xfId="0" applyFont="1" applyBorder="1" applyAlignment="1">
      <alignment horizontal="left" vertical="top"/>
    </xf>
    <xf numFmtId="0" fontId="13" fillId="0" borderId="5" xfId="0" applyFont="1" applyBorder="1" applyAlignment="1">
      <alignment horizontal="left" vertical="top"/>
    </xf>
    <xf numFmtId="168" fontId="11" fillId="0" borderId="18" xfId="2" applyNumberFormat="1" applyFont="1" applyBorder="1" applyAlignment="1" applyProtection="1">
      <alignment horizontal="right" vertical="top" wrapText="1"/>
    </xf>
    <xf numFmtId="0" fontId="1" fillId="0" borderId="0" xfId="0" applyFont="1" applyAlignment="1">
      <alignment horizontal="right"/>
    </xf>
    <xf numFmtId="0" fontId="1" fillId="0" borderId="0" xfId="0" applyFont="1" applyAlignment="1">
      <alignment horizontal="left"/>
    </xf>
    <xf numFmtId="8" fontId="4" fillId="0" borderId="0" xfId="1" applyNumberFormat="1" applyFont="1" applyAlignment="1">
      <alignment horizontal="right"/>
    </xf>
    <xf numFmtId="0" fontId="4" fillId="0" borderId="0" xfId="1" applyFont="1" applyAlignment="1" applyProtection="1">
      <alignment horizontal="right" vertical="top"/>
      <protection locked="0"/>
    </xf>
    <xf numFmtId="8" fontId="5" fillId="0" borderId="0" xfId="1" applyNumberFormat="1" applyFont="1" applyAlignment="1">
      <alignment horizontal="right" vertical="top"/>
    </xf>
    <xf numFmtId="0" fontId="6" fillId="0" borderId="0" xfId="1" applyFont="1" applyAlignment="1" applyProtection="1">
      <alignment horizontal="right" vertical="top"/>
      <protection locked="0"/>
    </xf>
    <xf numFmtId="8" fontId="7" fillId="0" borderId="0" xfId="1" applyNumberFormat="1" applyFont="1" applyAlignment="1">
      <alignment horizontal="right" vertical="top"/>
    </xf>
    <xf numFmtId="8" fontId="3" fillId="0" borderId="0" xfId="1" applyNumberFormat="1"/>
    <xf numFmtId="0" fontId="4" fillId="0" borderId="1" xfId="1" applyFont="1" applyBorder="1" applyAlignment="1" applyProtection="1">
      <alignment horizontal="left" vertical="top"/>
      <protection locked="0"/>
    </xf>
    <xf numFmtId="0" fontId="4" fillId="0" borderId="4" xfId="1" applyFont="1" applyBorder="1" applyAlignment="1" applyProtection="1">
      <alignment horizontal="left" vertical="center" wrapText="1"/>
      <protection locked="0"/>
    </xf>
    <xf numFmtId="8" fontId="9" fillId="2" borderId="7" xfId="0" applyNumberFormat="1" applyFont="1" applyFill="1" applyBorder="1" applyAlignment="1">
      <alignment horizontal="center" vertical="center" wrapText="1"/>
    </xf>
    <xf numFmtId="8" fontId="10" fillId="0" borderId="8" xfId="0" applyNumberFormat="1" applyFont="1" applyBorder="1" applyAlignment="1">
      <alignment horizontal="left" vertical="top"/>
    </xf>
    <xf numFmtId="0" fontId="10" fillId="0" borderId="17" xfId="0" applyFont="1" applyBorder="1" applyAlignment="1">
      <alignment horizontal="left" vertical="top"/>
    </xf>
    <xf numFmtId="0" fontId="10" fillId="0" borderId="17" xfId="0" applyFont="1" applyBorder="1" applyAlignment="1">
      <alignment horizontal="left" vertical="justify" wrapText="1"/>
    </xf>
    <xf numFmtId="8" fontId="10" fillId="0" borderId="17" xfId="0" applyNumberFormat="1" applyFont="1" applyBorder="1" applyAlignment="1">
      <alignment horizontal="left" vertical="top"/>
    </xf>
    <xf numFmtId="8" fontId="10" fillId="0" borderId="8" xfId="0" applyNumberFormat="1" applyFont="1" applyBorder="1" applyAlignment="1">
      <alignment horizontal="right" vertical="top"/>
    </xf>
    <xf numFmtId="0" fontId="13" fillId="0" borderId="17" xfId="0" applyFont="1" applyBorder="1" applyAlignment="1">
      <alignment horizontal="left" vertical="top"/>
    </xf>
    <xf numFmtId="8" fontId="10" fillId="3" borderId="7" xfId="0" applyNumberFormat="1" applyFont="1" applyFill="1" applyBorder="1" applyAlignment="1" applyProtection="1">
      <alignment horizontal="right" vertical="center" wrapText="1"/>
      <protection locked="0"/>
    </xf>
    <xf numFmtId="0" fontId="3" fillId="0" borderId="2" xfId="1" applyBorder="1" applyAlignment="1">
      <alignment horizontal="right"/>
    </xf>
    <xf numFmtId="0" fontId="3" fillId="0" borderId="2" xfId="1" applyBorder="1" applyAlignment="1">
      <alignment horizontal="left"/>
    </xf>
    <xf numFmtId="8" fontId="3" fillId="0" borderId="2" xfId="1" applyNumberFormat="1" applyBorder="1" applyAlignment="1">
      <alignment horizontal="right"/>
    </xf>
    <xf numFmtId="0" fontId="3" fillId="0" borderId="0" xfId="1" applyAlignment="1">
      <alignment horizontal="right"/>
    </xf>
    <xf numFmtId="0" fontId="3" fillId="0" borderId="0" xfId="1" applyAlignment="1">
      <alignment horizontal="left"/>
    </xf>
    <xf numFmtId="8" fontId="3" fillId="0" borderId="0" xfId="1" applyNumberFormat="1" applyAlignment="1">
      <alignment horizontal="right"/>
    </xf>
    <xf numFmtId="0" fontId="16" fillId="0" borderId="8" xfId="0" applyFont="1" applyBorder="1" applyAlignment="1">
      <alignment horizontal="left" vertical="top"/>
    </xf>
    <xf numFmtId="0" fontId="15" fillId="0" borderId="8" xfId="0" applyFont="1" applyBorder="1" applyAlignment="1">
      <alignment horizontal="left" vertical="top" wrapText="1"/>
    </xf>
    <xf numFmtId="0" fontId="16" fillId="0" borderId="8" xfId="0" applyFont="1" applyBorder="1" applyAlignment="1">
      <alignment horizontal="left" vertical="top" wrapText="1"/>
    </xf>
    <xf numFmtId="0" fontId="16" fillId="0" borderId="8" xfId="0" applyFont="1" applyBorder="1" applyAlignment="1">
      <alignment horizontal="center" vertical="top"/>
    </xf>
    <xf numFmtId="165" fontId="16" fillId="0" borderId="8" xfId="0" applyNumberFormat="1" applyFont="1" applyBorder="1" applyAlignment="1">
      <alignment horizontal="right" vertical="top"/>
    </xf>
    <xf numFmtId="166" fontId="16" fillId="0" borderId="8" xfId="0" applyNumberFormat="1" applyFont="1" applyBorder="1" applyAlignment="1">
      <alignment horizontal="right" vertical="top"/>
    </xf>
    <xf numFmtId="0" fontId="17" fillId="0" borderId="15" xfId="0" applyFont="1" applyBorder="1" applyAlignment="1">
      <alignment horizontal="left" vertical="top"/>
    </xf>
    <xf numFmtId="10" fontId="17" fillId="0" borderId="16" xfId="0" applyNumberFormat="1" applyFont="1" applyBorder="1" applyAlignment="1">
      <alignment horizontal="right" vertical="top"/>
    </xf>
    <xf numFmtId="166" fontId="16" fillId="0" borderId="17" xfId="0" applyNumberFormat="1" applyFont="1" applyBorder="1" applyAlignment="1">
      <alignment horizontal="right" vertical="top"/>
    </xf>
    <xf numFmtId="0" fontId="10" fillId="0" borderId="17" xfId="0" applyFont="1" applyFill="1" applyBorder="1" applyAlignment="1">
      <alignment horizontal="left" vertical="justify" wrapText="1"/>
    </xf>
    <xf numFmtId="0" fontId="3" fillId="0" borderId="0" xfId="1" applyFill="1"/>
    <xf numFmtId="165" fontId="16" fillId="0" borderId="8" xfId="0" applyNumberFormat="1" applyFont="1" applyFill="1" applyBorder="1" applyAlignment="1">
      <alignment horizontal="right" vertical="top"/>
    </xf>
    <xf numFmtId="0" fontId="16" fillId="0" borderId="8" xfId="0" applyFont="1" applyFill="1" applyBorder="1" applyAlignment="1">
      <alignment horizontal="left" vertical="top"/>
    </xf>
    <xf numFmtId="165" fontId="1" fillId="0" borderId="0" xfId="0" applyNumberFormat="1" applyFont="1"/>
    <xf numFmtId="0" fontId="1" fillId="0" borderId="0" xfId="0" applyFont="1" applyFill="1"/>
    <xf numFmtId="0" fontId="16" fillId="0" borderId="8" xfId="0" applyFont="1" applyFill="1" applyBorder="1" applyAlignment="1">
      <alignment horizontal="left" vertical="top" wrapText="1"/>
    </xf>
    <xf numFmtId="0" fontId="16" fillId="0" borderId="8" xfId="0" applyFont="1" applyFill="1" applyBorder="1" applyAlignment="1">
      <alignment horizontal="center" vertical="top"/>
    </xf>
    <xf numFmtId="166" fontId="16" fillId="0" borderId="8" xfId="0" applyNumberFormat="1" applyFont="1" applyFill="1" applyBorder="1" applyAlignment="1">
      <alignment horizontal="right" vertical="top"/>
    </xf>
    <xf numFmtId="10" fontId="0" fillId="0" borderId="9" xfId="0" applyNumberFormat="1" applyFill="1" applyBorder="1" applyProtection="1">
      <protection hidden="1"/>
    </xf>
    <xf numFmtId="165" fontId="0" fillId="0" borderId="9" xfId="0" applyNumberFormat="1" applyFill="1" applyBorder="1" applyProtection="1">
      <protection hidden="1"/>
    </xf>
    <xf numFmtId="165" fontId="1" fillId="0" borderId="0" xfId="0" applyNumberFormat="1" applyFont="1" applyFill="1"/>
    <xf numFmtId="0" fontId="15" fillId="0" borderId="8" xfId="0" applyFont="1" applyFill="1" applyBorder="1" applyAlignment="1">
      <alignment horizontal="left" vertical="top" wrapText="1"/>
    </xf>
    <xf numFmtId="0" fontId="14" fillId="0" borderId="0" xfId="1" applyFont="1" applyAlignment="1">
      <alignment horizontal="center"/>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5" fillId="0" borderId="5" xfId="1" applyFont="1" applyBorder="1" applyAlignment="1">
      <alignment horizontal="left" vertical="center" wrapText="1"/>
    </xf>
    <xf numFmtId="0" fontId="5" fillId="0" borderId="6" xfId="1" applyFont="1" applyBorder="1" applyAlignment="1">
      <alignment horizontal="left" vertical="center" wrapText="1"/>
    </xf>
    <xf numFmtId="0" fontId="8" fillId="0" borderId="0" xfId="1" applyFont="1" applyAlignment="1">
      <alignment horizontal="center"/>
    </xf>
    <xf numFmtId="0" fontId="10" fillId="0" borderId="10" xfId="0" applyFont="1" applyBorder="1" applyAlignment="1">
      <alignment horizontal="center" vertical="top" wrapText="1"/>
    </xf>
    <xf numFmtId="0" fontId="10" fillId="0" borderId="8" xfId="0" applyFont="1" applyFill="1" applyBorder="1" applyAlignment="1">
      <alignment horizontal="left" vertical="top" wrapText="1"/>
    </xf>
  </cellXfs>
  <cellStyles count="3">
    <cellStyle name="Euro" xfId="2" xr:uid="{88359E9F-C287-4C8A-9004-16229CADB659}"/>
    <cellStyle name="Normal" xfId="0" builtinId="0"/>
    <cellStyle name="Normal 2" xfId="1" xr:uid="{78762C4F-DA26-4E40-B9D5-CDF4B4C437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2</xdr:col>
      <xdr:colOff>768350</xdr:colOff>
      <xdr:row>5</xdr:row>
      <xdr:rowOff>139700</xdr:rowOff>
    </xdr:to>
    <xdr:pic>
      <xdr:nvPicPr>
        <xdr:cNvPr id="2" name="Picture 1">
          <a:extLst>
            <a:ext uri="{FF2B5EF4-FFF2-40B4-BE49-F238E27FC236}">
              <a16:creationId xmlns:a16="http://schemas.microsoft.com/office/drawing/2014/main" id="{5281ABB9-8E11-4DE3-A5D3-29F55784C6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1619250" cy="1152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704850</xdr:colOff>
      <xdr:row>5</xdr:row>
      <xdr:rowOff>0</xdr:rowOff>
    </xdr:to>
    <xdr:pic>
      <xdr:nvPicPr>
        <xdr:cNvPr id="2" name="Picture 1">
          <a:extLst>
            <a:ext uri="{FF2B5EF4-FFF2-40B4-BE49-F238E27FC236}">
              <a16:creationId xmlns:a16="http://schemas.microsoft.com/office/drawing/2014/main" id="{46A069FA-1015-4032-A9B6-FBA62C64BF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00225" cy="933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editAs="oneCell">
    <xdr:from>
      <xdr:col>1</xdr:col>
      <xdr:colOff>0</xdr:colOff>
      <xdr:row>0</xdr:row>
      <xdr:rowOff>0</xdr:rowOff>
    </xdr:from>
    <xdr:to>
      <xdr:col>2</xdr:col>
      <xdr:colOff>742950</xdr:colOff>
      <xdr:row>4</xdr:row>
      <xdr:rowOff>133350</xdr:rowOff>
    </xdr:to>
    <xdr:pic>
      <xdr:nvPicPr>
        <xdr:cNvPr id="3" name="Picture 1">
          <a:extLst>
            <a:ext uri="{FF2B5EF4-FFF2-40B4-BE49-F238E27FC236}">
              <a16:creationId xmlns:a16="http://schemas.microsoft.com/office/drawing/2014/main" id="{AB22F709-671F-4722-BB79-4597C67B1C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914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6675A-07D2-4FA2-BE66-2592AAE383EC}">
  <sheetPr>
    <pageSetUpPr fitToPage="1"/>
  </sheetPr>
  <dimension ref="A1:G130"/>
  <sheetViews>
    <sheetView topLeftCell="B14" workbookViewId="0">
      <selection activeCell="C21" sqref="C21"/>
    </sheetView>
  </sheetViews>
  <sheetFormatPr baseColWidth="10" defaultRowHeight="12.5" x14ac:dyDescent="0.25"/>
  <cols>
    <col min="1" max="1" width="0" style="3" hidden="1" customWidth="1"/>
    <col min="2" max="2" width="12.7265625" style="50" customWidth="1"/>
    <col min="3" max="3" width="62.7265625" style="51" customWidth="1"/>
    <col min="4" max="4" width="15.26953125" style="52" customWidth="1"/>
    <col min="5" max="6" width="11.453125" style="3"/>
    <col min="7" max="7" width="11.453125" style="3" hidden="1" customWidth="1"/>
    <col min="8" max="256" width="11.453125" style="3"/>
    <col min="257" max="257" width="0" style="3" hidden="1" customWidth="1"/>
    <col min="258" max="258" width="16.7265625" style="3" customWidth="1"/>
    <col min="259" max="259" width="68.7265625" style="3" customWidth="1"/>
    <col min="260" max="260" width="15.81640625" style="3" customWidth="1"/>
    <col min="261" max="262" width="11.453125" style="3"/>
    <col min="263" max="263" width="0" style="3" hidden="1" customWidth="1"/>
    <col min="264" max="512" width="11.453125" style="3"/>
    <col min="513" max="513" width="0" style="3" hidden="1" customWidth="1"/>
    <col min="514" max="514" width="16.7265625" style="3" customWidth="1"/>
    <col min="515" max="515" width="68.7265625" style="3" customWidth="1"/>
    <col min="516" max="516" width="15.81640625" style="3" customWidth="1"/>
    <col min="517" max="518" width="11.453125" style="3"/>
    <col min="519" max="519" width="0" style="3" hidden="1" customWidth="1"/>
    <col min="520" max="768" width="11.453125" style="3"/>
    <col min="769" max="769" width="0" style="3" hidden="1" customWidth="1"/>
    <col min="770" max="770" width="16.7265625" style="3" customWidth="1"/>
    <col min="771" max="771" width="68.7265625" style="3" customWidth="1"/>
    <col min="772" max="772" width="15.81640625" style="3" customWidth="1"/>
    <col min="773" max="774" width="11.453125" style="3"/>
    <col min="775" max="775" width="0" style="3" hidden="1" customWidth="1"/>
    <col min="776" max="1024" width="11.453125" style="3"/>
    <col min="1025" max="1025" width="0" style="3" hidden="1" customWidth="1"/>
    <col min="1026" max="1026" width="16.7265625" style="3" customWidth="1"/>
    <col min="1027" max="1027" width="68.7265625" style="3" customWidth="1"/>
    <col min="1028" max="1028" width="15.81640625" style="3" customWidth="1"/>
    <col min="1029" max="1030" width="11.453125" style="3"/>
    <col min="1031" max="1031" width="0" style="3" hidden="1" customWidth="1"/>
    <col min="1032" max="1280" width="11.453125" style="3"/>
    <col min="1281" max="1281" width="0" style="3" hidden="1" customWidth="1"/>
    <col min="1282" max="1282" width="16.7265625" style="3" customWidth="1"/>
    <col min="1283" max="1283" width="68.7265625" style="3" customWidth="1"/>
    <col min="1284" max="1284" width="15.81640625" style="3" customWidth="1"/>
    <col min="1285" max="1286" width="11.453125" style="3"/>
    <col min="1287" max="1287" width="0" style="3" hidden="1" customWidth="1"/>
    <col min="1288" max="1536" width="11.453125" style="3"/>
    <col min="1537" max="1537" width="0" style="3" hidden="1" customWidth="1"/>
    <col min="1538" max="1538" width="16.7265625" style="3" customWidth="1"/>
    <col min="1539" max="1539" width="68.7265625" style="3" customWidth="1"/>
    <col min="1540" max="1540" width="15.81640625" style="3" customWidth="1"/>
    <col min="1541" max="1542" width="11.453125" style="3"/>
    <col min="1543" max="1543" width="0" style="3" hidden="1" customWidth="1"/>
    <col min="1544" max="1792" width="11.453125" style="3"/>
    <col min="1793" max="1793" width="0" style="3" hidden="1" customWidth="1"/>
    <col min="1794" max="1794" width="16.7265625" style="3" customWidth="1"/>
    <col min="1795" max="1795" width="68.7265625" style="3" customWidth="1"/>
    <col min="1796" max="1796" width="15.81640625" style="3" customWidth="1"/>
    <col min="1797" max="1798" width="11.453125" style="3"/>
    <col min="1799" max="1799" width="0" style="3" hidden="1" customWidth="1"/>
    <col min="1800" max="2048" width="11.453125" style="3"/>
    <col min="2049" max="2049" width="0" style="3" hidden="1" customWidth="1"/>
    <col min="2050" max="2050" width="16.7265625" style="3" customWidth="1"/>
    <col min="2051" max="2051" width="68.7265625" style="3" customWidth="1"/>
    <col min="2052" max="2052" width="15.81640625" style="3" customWidth="1"/>
    <col min="2053" max="2054" width="11.453125" style="3"/>
    <col min="2055" max="2055" width="0" style="3" hidden="1" customWidth="1"/>
    <col min="2056" max="2304" width="11.453125" style="3"/>
    <col min="2305" max="2305" width="0" style="3" hidden="1" customWidth="1"/>
    <col min="2306" max="2306" width="16.7265625" style="3" customWidth="1"/>
    <col min="2307" max="2307" width="68.7265625" style="3" customWidth="1"/>
    <col min="2308" max="2308" width="15.81640625" style="3" customWidth="1"/>
    <col min="2309" max="2310" width="11.453125" style="3"/>
    <col min="2311" max="2311" width="0" style="3" hidden="1" customWidth="1"/>
    <col min="2312" max="2560" width="11.453125" style="3"/>
    <col min="2561" max="2561" width="0" style="3" hidden="1" customWidth="1"/>
    <col min="2562" max="2562" width="16.7265625" style="3" customWidth="1"/>
    <col min="2563" max="2563" width="68.7265625" style="3" customWidth="1"/>
    <col min="2564" max="2564" width="15.81640625" style="3" customWidth="1"/>
    <col min="2565" max="2566" width="11.453125" style="3"/>
    <col min="2567" max="2567" width="0" style="3" hidden="1" customWidth="1"/>
    <col min="2568" max="2816" width="11.453125" style="3"/>
    <col min="2817" max="2817" width="0" style="3" hidden="1" customWidth="1"/>
    <col min="2818" max="2818" width="16.7265625" style="3" customWidth="1"/>
    <col min="2819" max="2819" width="68.7265625" style="3" customWidth="1"/>
    <col min="2820" max="2820" width="15.81640625" style="3" customWidth="1"/>
    <col min="2821" max="2822" width="11.453125" style="3"/>
    <col min="2823" max="2823" width="0" style="3" hidden="1" customWidth="1"/>
    <col min="2824" max="3072" width="11.453125" style="3"/>
    <col min="3073" max="3073" width="0" style="3" hidden="1" customWidth="1"/>
    <col min="3074" max="3074" width="16.7265625" style="3" customWidth="1"/>
    <col min="3075" max="3075" width="68.7265625" style="3" customWidth="1"/>
    <col min="3076" max="3076" width="15.81640625" style="3" customWidth="1"/>
    <col min="3077" max="3078" width="11.453125" style="3"/>
    <col min="3079" max="3079" width="0" style="3" hidden="1" customWidth="1"/>
    <col min="3080" max="3328" width="11.453125" style="3"/>
    <col min="3329" max="3329" width="0" style="3" hidden="1" customWidth="1"/>
    <col min="3330" max="3330" width="16.7265625" style="3" customWidth="1"/>
    <col min="3331" max="3331" width="68.7265625" style="3" customWidth="1"/>
    <col min="3332" max="3332" width="15.81640625" style="3" customWidth="1"/>
    <col min="3333" max="3334" width="11.453125" style="3"/>
    <col min="3335" max="3335" width="0" style="3" hidden="1" customWidth="1"/>
    <col min="3336" max="3584" width="11.453125" style="3"/>
    <col min="3585" max="3585" width="0" style="3" hidden="1" customWidth="1"/>
    <col min="3586" max="3586" width="16.7265625" style="3" customWidth="1"/>
    <col min="3587" max="3587" width="68.7265625" style="3" customWidth="1"/>
    <col min="3588" max="3588" width="15.81640625" style="3" customWidth="1"/>
    <col min="3589" max="3590" width="11.453125" style="3"/>
    <col min="3591" max="3591" width="0" style="3" hidden="1" customWidth="1"/>
    <col min="3592" max="3840" width="11.453125" style="3"/>
    <col min="3841" max="3841" width="0" style="3" hidden="1" customWidth="1"/>
    <col min="3842" max="3842" width="16.7265625" style="3" customWidth="1"/>
    <col min="3843" max="3843" width="68.7265625" style="3" customWidth="1"/>
    <col min="3844" max="3844" width="15.81640625" style="3" customWidth="1"/>
    <col min="3845" max="3846" width="11.453125" style="3"/>
    <col min="3847" max="3847" width="0" style="3" hidden="1" customWidth="1"/>
    <col min="3848" max="4096" width="11.453125" style="3"/>
    <col min="4097" max="4097" width="0" style="3" hidden="1" customWidth="1"/>
    <col min="4098" max="4098" width="16.7265625" style="3" customWidth="1"/>
    <col min="4099" max="4099" width="68.7265625" style="3" customWidth="1"/>
    <col min="4100" max="4100" width="15.81640625" style="3" customWidth="1"/>
    <col min="4101" max="4102" width="11.453125" style="3"/>
    <col min="4103" max="4103" width="0" style="3" hidden="1" customWidth="1"/>
    <col min="4104" max="4352" width="11.453125" style="3"/>
    <col min="4353" max="4353" width="0" style="3" hidden="1" customWidth="1"/>
    <col min="4354" max="4354" width="16.7265625" style="3" customWidth="1"/>
    <col min="4355" max="4355" width="68.7265625" style="3" customWidth="1"/>
    <col min="4356" max="4356" width="15.81640625" style="3" customWidth="1"/>
    <col min="4357" max="4358" width="11.453125" style="3"/>
    <col min="4359" max="4359" width="0" style="3" hidden="1" customWidth="1"/>
    <col min="4360" max="4608" width="11.453125" style="3"/>
    <col min="4609" max="4609" width="0" style="3" hidden="1" customWidth="1"/>
    <col min="4610" max="4610" width="16.7265625" style="3" customWidth="1"/>
    <col min="4611" max="4611" width="68.7265625" style="3" customWidth="1"/>
    <col min="4612" max="4612" width="15.81640625" style="3" customWidth="1"/>
    <col min="4613" max="4614" width="11.453125" style="3"/>
    <col min="4615" max="4615" width="0" style="3" hidden="1" customWidth="1"/>
    <col min="4616" max="4864" width="11.453125" style="3"/>
    <col min="4865" max="4865" width="0" style="3" hidden="1" customWidth="1"/>
    <col min="4866" max="4866" width="16.7265625" style="3" customWidth="1"/>
    <col min="4867" max="4867" width="68.7265625" style="3" customWidth="1"/>
    <col min="4868" max="4868" width="15.81640625" style="3" customWidth="1"/>
    <col min="4869" max="4870" width="11.453125" style="3"/>
    <col min="4871" max="4871" width="0" style="3" hidden="1" customWidth="1"/>
    <col min="4872" max="5120" width="11.453125" style="3"/>
    <col min="5121" max="5121" width="0" style="3" hidden="1" customWidth="1"/>
    <col min="5122" max="5122" width="16.7265625" style="3" customWidth="1"/>
    <col min="5123" max="5123" width="68.7265625" style="3" customWidth="1"/>
    <col min="5124" max="5124" width="15.81640625" style="3" customWidth="1"/>
    <col min="5125" max="5126" width="11.453125" style="3"/>
    <col min="5127" max="5127" width="0" style="3" hidden="1" customWidth="1"/>
    <col min="5128" max="5376" width="11.453125" style="3"/>
    <col min="5377" max="5377" width="0" style="3" hidden="1" customWidth="1"/>
    <col min="5378" max="5378" width="16.7265625" style="3" customWidth="1"/>
    <col min="5379" max="5379" width="68.7265625" style="3" customWidth="1"/>
    <col min="5380" max="5380" width="15.81640625" style="3" customWidth="1"/>
    <col min="5381" max="5382" width="11.453125" style="3"/>
    <col min="5383" max="5383" width="0" style="3" hidden="1" customWidth="1"/>
    <col min="5384" max="5632" width="11.453125" style="3"/>
    <col min="5633" max="5633" width="0" style="3" hidden="1" customWidth="1"/>
    <col min="5634" max="5634" width="16.7265625" style="3" customWidth="1"/>
    <col min="5635" max="5635" width="68.7265625" style="3" customWidth="1"/>
    <col min="5636" max="5636" width="15.81640625" style="3" customWidth="1"/>
    <col min="5637" max="5638" width="11.453125" style="3"/>
    <col min="5639" max="5639" width="0" style="3" hidden="1" customWidth="1"/>
    <col min="5640" max="5888" width="11.453125" style="3"/>
    <col min="5889" max="5889" width="0" style="3" hidden="1" customWidth="1"/>
    <col min="5890" max="5890" width="16.7265625" style="3" customWidth="1"/>
    <col min="5891" max="5891" width="68.7265625" style="3" customWidth="1"/>
    <col min="5892" max="5892" width="15.81640625" style="3" customWidth="1"/>
    <col min="5893" max="5894" width="11.453125" style="3"/>
    <col min="5895" max="5895" width="0" style="3" hidden="1" customWidth="1"/>
    <col min="5896" max="6144" width="11.453125" style="3"/>
    <col min="6145" max="6145" width="0" style="3" hidden="1" customWidth="1"/>
    <col min="6146" max="6146" width="16.7265625" style="3" customWidth="1"/>
    <col min="6147" max="6147" width="68.7265625" style="3" customWidth="1"/>
    <col min="6148" max="6148" width="15.81640625" style="3" customWidth="1"/>
    <col min="6149" max="6150" width="11.453125" style="3"/>
    <col min="6151" max="6151" width="0" style="3" hidden="1" customWidth="1"/>
    <col min="6152" max="6400" width="11.453125" style="3"/>
    <col min="6401" max="6401" width="0" style="3" hidden="1" customWidth="1"/>
    <col min="6402" max="6402" width="16.7265625" style="3" customWidth="1"/>
    <col min="6403" max="6403" width="68.7265625" style="3" customWidth="1"/>
    <col min="6404" max="6404" width="15.81640625" style="3" customWidth="1"/>
    <col min="6405" max="6406" width="11.453125" style="3"/>
    <col min="6407" max="6407" width="0" style="3" hidden="1" customWidth="1"/>
    <col min="6408" max="6656" width="11.453125" style="3"/>
    <col min="6657" max="6657" width="0" style="3" hidden="1" customWidth="1"/>
    <col min="6658" max="6658" width="16.7265625" style="3" customWidth="1"/>
    <col min="6659" max="6659" width="68.7265625" style="3" customWidth="1"/>
    <col min="6660" max="6660" width="15.81640625" style="3" customWidth="1"/>
    <col min="6661" max="6662" width="11.453125" style="3"/>
    <col min="6663" max="6663" width="0" style="3" hidden="1" customWidth="1"/>
    <col min="6664" max="6912" width="11.453125" style="3"/>
    <col min="6913" max="6913" width="0" style="3" hidden="1" customWidth="1"/>
    <col min="6914" max="6914" width="16.7265625" style="3" customWidth="1"/>
    <col min="6915" max="6915" width="68.7265625" style="3" customWidth="1"/>
    <col min="6916" max="6916" width="15.81640625" style="3" customWidth="1"/>
    <col min="6917" max="6918" width="11.453125" style="3"/>
    <col min="6919" max="6919" width="0" style="3" hidden="1" customWidth="1"/>
    <col min="6920" max="7168" width="11.453125" style="3"/>
    <col min="7169" max="7169" width="0" style="3" hidden="1" customWidth="1"/>
    <col min="7170" max="7170" width="16.7265625" style="3" customWidth="1"/>
    <col min="7171" max="7171" width="68.7265625" style="3" customWidth="1"/>
    <col min="7172" max="7172" width="15.81640625" style="3" customWidth="1"/>
    <col min="7173" max="7174" width="11.453125" style="3"/>
    <col min="7175" max="7175" width="0" style="3" hidden="1" customWidth="1"/>
    <col min="7176" max="7424" width="11.453125" style="3"/>
    <col min="7425" max="7425" width="0" style="3" hidden="1" customWidth="1"/>
    <col min="7426" max="7426" width="16.7265625" style="3" customWidth="1"/>
    <col min="7427" max="7427" width="68.7265625" style="3" customWidth="1"/>
    <col min="7428" max="7428" width="15.81640625" style="3" customWidth="1"/>
    <col min="7429" max="7430" width="11.453125" style="3"/>
    <col min="7431" max="7431" width="0" style="3" hidden="1" customWidth="1"/>
    <col min="7432" max="7680" width="11.453125" style="3"/>
    <col min="7681" max="7681" width="0" style="3" hidden="1" customWidth="1"/>
    <col min="7682" max="7682" width="16.7265625" style="3" customWidth="1"/>
    <col min="7683" max="7683" width="68.7265625" style="3" customWidth="1"/>
    <col min="7684" max="7684" width="15.81640625" style="3" customWidth="1"/>
    <col min="7685" max="7686" width="11.453125" style="3"/>
    <col min="7687" max="7687" width="0" style="3" hidden="1" customWidth="1"/>
    <col min="7688" max="7936" width="11.453125" style="3"/>
    <col min="7937" max="7937" width="0" style="3" hidden="1" customWidth="1"/>
    <col min="7938" max="7938" width="16.7265625" style="3" customWidth="1"/>
    <col min="7939" max="7939" width="68.7265625" style="3" customWidth="1"/>
    <col min="7940" max="7940" width="15.81640625" style="3" customWidth="1"/>
    <col min="7941" max="7942" width="11.453125" style="3"/>
    <col min="7943" max="7943" width="0" style="3" hidden="1" customWidth="1"/>
    <col min="7944" max="8192" width="11.453125" style="3"/>
    <col min="8193" max="8193" width="0" style="3" hidden="1" customWidth="1"/>
    <col min="8194" max="8194" width="16.7265625" style="3" customWidth="1"/>
    <col min="8195" max="8195" width="68.7265625" style="3" customWidth="1"/>
    <col min="8196" max="8196" width="15.81640625" style="3" customWidth="1"/>
    <col min="8197" max="8198" width="11.453125" style="3"/>
    <col min="8199" max="8199" width="0" style="3" hidden="1" customWidth="1"/>
    <col min="8200" max="8448" width="11.453125" style="3"/>
    <col min="8449" max="8449" width="0" style="3" hidden="1" customWidth="1"/>
    <col min="8450" max="8450" width="16.7265625" style="3" customWidth="1"/>
    <col min="8451" max="8451" width="68.7265625" style="3" customWidth="1"/>
    <col min="8452" max="8452" width="15.81640625" style="3" customWidth="1"/>
    <col min="8453" max="8454" width="11.453125" style="3"/>
    <col min="8455" max="8455" width="0" style="3" hidden="1" customWidth="1"/>
    <col min="8456" max="8704" width="11.453125" style="3"/>
    <col min="8705" max="8705" width="0" style="3" hidden="1" customWidth="1"/>
    <col min="8706" max="8706" width="16.7265625" style="3" customWidth="1"/>
    <col min="8707" max="8707" width="68.7265625" style="3" customWidth="1"/>
    <col min="8708" max="8708" width="15.81640625" style="3" customWidth="1"/>
    <col min="8709" max="8710" width="11.453125" style="3"/>
    <col min="8711" max="8711" width="0" style="3" hidden="1" customWidth="1"/>
    <col min="8712" max="8960" width="11.453125" style="3"/>
    <col min="8961" max="8961" width="0" style="3" hidden="1" customWidth="1"/>
    <col min="8962" max="8962" width="16.7265625" style="3" customWidth="1"/>
    <col min="8963" max="8963" width="68.7265625" style="3" customWidth="1"/>
    <col min="8964" max="8964" width="15.81640625" style="3" customWidth="1"/>
    <col min="8965" max="8966" width="11.453125" style="3"/>
    <col min="8967" max="8967" width="0" style="3" hidden="1" customWidth="1"/>
    <col min="8968" max="9216" width="11.453125" style="3"/>
    <col min="9217" max="9217" width="0" style="3" hidden="1" customWidth="1"/>
    <col min="9218" max="9218" width="16.7265625" style="3" customWidth="1"/>
    <col min="9219" max="9219" width="68.7265625" style="3" customWidth="1"/>
    <col min="9220" max="9220" width="15.81640625" style="3" customWidth="1"/>
    <col min="9221" max="9222" width="11.453125" style="3"/>
    <col min="9223" max="9223" width="0" style="3" hidden="1" customWidth="1"/>
    <col min="9224" max="9472" width="11.453125" style="3"/>
    <col min="9473" max="9473" width="0" style="3" hidden="1" customWidth="1"/>
    <col min="9474" max="9474" width="16.7265625" style="3" customWidth="1"/>
    <col min="9475" max="9475" width="68.7265625" style="3" customWidth="1"/>
    <col min="9476" max="9476" width="15.81640625" style="3" customWidth="1"/>
    <col min="9477" max="9478" width="11.453125" style="3"/>
    <col min="9479" max="9479" width="0" style="3" hidden="1" customWidth="1"/>
    <col min="9480" max="9728" width="11.453125" style="3"/>
    <col min="9729" max="9729" width="0" style="3" hidden="1" customWidth="1"/>
    <col min="9730" max="9730" width="16.7265625" style="3" customWidth="1"/>
    <col min="9731" max="9731" width="68.7265625" style="3" customWidth="1"/>
    <col min="9732" max="9732" width="15.81640625" style="3" customWidth="1"/>
    <col min="9733" max="9734" width="11.453125" style="3"/>
    <col min="9735" max="9735" width="0" style="3" hidden="1" customWidth="1"/>
    <col min="9736" max="9984" width="11.453125" style="3"/>
    <col min="9985" max="9985" width="0" style="3" hidden="1" customWidth="1"/>
    <col min="9986" max="9986" width="16.7265625" style="3" customWidth="1"/>
    <col min="9987" max="9987" width="68.7265625" style="3" customWidth="1"/>
    <col min="9988" max="9988" width="15.81640625" style="3" customWidth="1"/>
    <col min="9989" max="9990" width="11.453125" style="3"/>
    <col min="9991" max="9991" width="0" style="3" hidden="1" customWidth="1"/>
    <col min="9992" max="10240" width="11.453125" style="3"/>
    <col min="10241" max="10241" width="0" style="3" hidden="1" customWidth="1"/>
    <col min="10242" max="10242" width="16.7265625" style="3" customWidth="1"/>
    <col min="10243" max="10243" width="68.7265625" style="3" customWidth="1"/>
    <col min="10244" max="10244" width="15.81640625" style="3" customWidth="1"/>
    <col min="10245" max="10246" width="11.453125" style="3"/>
    <col min="10247" max="10247" width="0" style="3" hidden="1" customWidth="1"/>
    <col min="10248" max="10496" width="11.453125" style="3"/>
    <col min="10497" max="10497" width="0" style="3" hidden="1" customWidth="1"/>
    <col min="10498" max="10498" width="16.7265625" style="3" customWidth="1"/>
    <col min="10499" max="10499" width="68.7265625" style="3" customWidth="1"/>
    <col min="10500" max="10500" width="15.81640625" style="3" customWidth="1"/>
    <col min="10501" max="10502" width="11.453125" style="3"/>
    <col min="10503" max="10503" width="0" style="3" hidden="1" customWidth="1"/>
    <col min="10504" max="10752" width="11.453125" style="3"/>
    <col min="10753" max="10753" width="0" style="3" hidden="1" customWidth="1"/>
    <col min="10754" max="10754" width="16.7265625" style="3" customWidth="1"/>
    <col min="10755" max="10755" width="68.7265625" style="3" customWidth="1"/>
    <col min="10756" max="10756" width="15.81640625" style="3" customWidth="1"/>
    <col min="10757" max="10758" width="11.453125" style="3"/>
    <col min="10759" max="10759" width="0" style="3" hidden="1" customWidth="1"/>
    <col min="10760" max="11008" width="11.453125" style="3"/>
    <col min="11009" max="11009" width="0" style="3" hidden="1" customWidth="1"/>
    <col min="11010" max="11010" width="16.7265625" style="3" customWidth="1"/>
    <col min="11011" max="11011" width="68.7265625" style="3" customWidth="1"/>
    <col min="11012" max="11012" width="15.81640625" style="3" customWidth="1"/>
    <col min="11013" max="11014" width="11.453125" style="3"/>
    <col min="11015" max="11015" width="0" style="3" hidden="1" customWidth="1"/>
    <col min="11016" max="11264" width="11.453125" style="3"/>
    <col min="11265" max="11265" width="0" style="3" hidden="1" customWidth="1"/>
    <col min="11266" max="11266" width="16.7265625" style="3" customWidth="1"/>
    <col min="11267" max="11267" width="68.7265625" style="3" customWidth="1"/>
    <col min="11268" max="11268" width="15.81640625" style="3" customWidth="1"/>
    <col min="11269" max="11270" width="11.453125" style="3"/>
    <col min="11271" max="11271" width="0" style="3" hidden="1" customWidth="1"/>
    <col min="11272" max="11520" width="11.453125" style="3"/>
    <col min="11521" max="11521" width="0" style="3" hidden="1" customWidth="1"/>
    <col min="11522" max="11522" width="16.7265625" style="3" customWidth="1"/>
    <col min="11523" max="11523" width="68.7265625" style="3" customWidth="1"/>
    <col min="11524" max="11524" width="15.81640625" style="3" customWidth="1"/>
    <col min="11525" max="11526" width="11.453125" style="3"/>
    <col min="11527" max="11527" width="0" style="3" hidden="1" customWidth="1"/>
    <col min="11528" max="11776" width="11.453125" style="3"/>
    <col min="11777" max="11777" width="0" style="3" hidden="1" customWidth="1"/>
    <col min="11778" max="11778" width="16.7265625" style="3" customWidth="1"/>
    <col min="11779" max="11779" width="68.7265625" style="3" customWidth="1"/>
    <col min="11780" max="11780" width="15.81640625" style="3" customWidth="1"/>
    <col min="11781" max="11782" width="11.453125" style="3"/>
    <col min="11783" max="11783" width="0" style="3" hidden="1" customWidth="1"/>
    <col min="11784" max="12032" width="11.453125" style="3"/>
    <col min="12033" max="12033" width="0" style="3" hidden="1" customWidth="1"/>
    <col min="12034" max="12034" width="16.7265625" style="3" customWidth="1"/>
    <col min="12035" max="12035" width="68.7265625" style="3" customWidth="1"/>
    <col min="12036" max="12036" width="15.81640625" style="3" customWidth="1"/>
    <col min="12037" max="12038" width="11.453125" style="3"/>
    <col min="12039" max="12039" width="0" style="3" hidden="1" customWidth="1"/>
    <col min="12040" max="12288" width="11.453125" style="3"/>
    <col min="12289" max="12289" width="0" style="3" hidden="1" customWidth="1"/>
    <col min="12290" max="12290" width="16.7265625" style="3" customWidth="1"/>
    <col min="12291" max="12291" width="68.7265625" style="3" customWidth="1"/>
    <col min="12292" max="12292" width="15.81640625" style="3" customWidth="1"/>
    <col min="12293" max="12294" width="11.453125" style="3"/>
    <col min="12295" max="12295" width="0" style="3" hidden="1" customWidth="1"/>
    <col min="12296" max="12544" width="11.453125" style="3"/>
    <col min="12545" max="12545" width="0" style="3" hidden="1" customWidth="1"/>
    <col min="12546" max="12546" width="16.7265625" style="3" customWidth="1"/>
    <col min="12547" max="12547" width="68.7265625" style="3" customWidth="1"/>
    <col min="12548" max="12548" width="15.81640625" style="3" customWidth="1"/>
    <col min="12549" max="12550" width="11.453125" style="3"/>
    <col min="12551" max="12551" width="0" style="3" hidden="1" customWidth="1"/>
    <col min="12552" max="12800" width="11.453125" style="3"/>
    <col min="12801" max="12801" width="0" style="3" hidden="1" customWidth="1"/>
    <col min="12802" max="12802" width="16.7265625" style="3" customWidth="1"/>
    <col min="12803" max="12803" width="68.7265625" style="3" customWidth="1"/>
    <col min="12804" max="12804" width="15.81640625" style="3" customWidth="1"/>
    <col min="12805" max="12806" width="11.453125" style="3"/>
    <col min="12807" max="12807" width="0" style="3" hidden="1" customWidth="1"/>
    <col min="12808" max="13056" width="11.453125" style="3"/>
    <col min="13057" max="13057" width="0" style="3" hidden="1" customWidth="1"/>
    <col min="13058" max="13058" width="16.7265625" style="3" customWidth="1"/>
    <col min="13059" max="13059" width="68.7265625" style="3" customWidth="1"/>
    <col min="13060" max="13060" width="15.81640625" style="3" customWidth="1"/>
    <col min="13061" max="13062" width="11.453125" style="3"/>
    <col min="13063" max="13063" width="0" style="3" hidden="1" customWidth="1"/>
    <col min="13064" max="13312" width="11.453125" style="3"/>
    <col min="13313" max="13313" width="0" style="3" hidden="1" customWidth="1"/>
    <col min="13314" max="13314" width="16.7265625" style="3" customWidth="1"/>
    <col min="13315" max="13315" width="68.7265625" style="3" customWidth="1"/>
    <col min="13316" max="13316" width="15.81640625" style="3" customWidth="1"/>
    <col min="13317" max="13318" width="11.453125" style="3"/>
    <col min="13319" max="13319" width="0" style="3" hidden="1" customWidth="1"/>
    <col min="13320" max="13568" width="11.453125" style="3"/>
    <col min="13569" max="13569" width="0" style="3" hidden="1" customWidth="1"/>
    <col min="13570" max="13570" width="16.7265625" style="3" customWidth="1"/>
    <col min="13571" max="13571" width="68.7265625" style="3" customWidth="1"/>
    <col min="13572" max="13572" width="15.81640625" style="3" customWidth="1"/>
    <col min="13573" max="13574" width="11.453125" style="3"/>
    <col min="13575" max="13575" width="0" style="3" hidden="1" customWidth="1"/>
    <col min="13576" max="13824" width="11.453125" style="3"/>
    <col min="13825" max="13825" width="0" style="3" hidden="1" customWidth="1"/>
    <col min="13826" max="13826" width="16.7265625" style="3" customWidth="1"/>
    <col min="13827" max="13827" width="68.7265625" style="3" customWidth="1"/>
    <col min="13828" max="13828" width="15.81640625" style="3" customWidth="1"/>
    <col min="13829" max="13830" width="11.453125" style="3"/>
    <col min="13831" max="13831" width="0" style="3" hidden="1" customWidth="1"/>
    <col min="13832" max="14080" width="11.453125" style="3"/>
    <col min="14081" max="14081" width="0" style="3" hidden="1" customWidth="1"/>
    <col min="14082" max="14082" width="16.7265625" style="3" customWidth="1"/>
    <col min="14083" max="14083" width="68.7265625" style="3" customWidth="1"/>
    <col min="14084" max="14084" width="15.81640625" style="3" customWidth="1"/>
    <col min="14085" max="14086" width="11.453125" style="3"/>
    <col min="14087" max="14087" width="0" style="3" hidden="1" customWidth="1"/>
    <col min="14088" max="14336" width="11.453125" style="3"/>
    <col min="14337" max="14337" width="0" style="3" hidden="1" customWidth="1"/>
    <col min="14338" max="14338" width="16.7265625" style="3" customWidth="1"/>
    <col min="14339" max="14339" width="68.7265625" style="3" customWidth="1"/>
    <col min="14340" max="14340" width="15.81640625" style="3" customWidth="1"/>
    <col min="14341" max="14342" width="11.453125" style="3"/>
    <col min="14343" max="14343" width="0" style="3" hidden="1" customWidth="1"/>
    <col min="14344" max="14592" width="11.453125" style="3"/>
    <col min="14593" max="14593" width="0" style="3" hidden="1" customWidth="1"/>
    <col min="14594" max="14594" width="16.7265625" style="3" customWidth="1"/>
    <col min="14595" max="14595" width="68.7265625" style="3" customWidth="1"/>
    <col min="14596" max="14596" width="15.81640625" style="3" customWidth="1"/>
    <col min="14597" max="14598" width="11.453125" style="3"/>
    <col min="14599" max="14599" width="0" style="3" hidden="1" customWidth="1"/>
    <col min="14600" max="14848" width="11.453125" style="3"/>
    <col min="14849" max="14849" width="0" style="3" hidden="1" customWidth="1"/>
    <col min="14850" max="14850" width="16.7265625" style="3" customWidth="1"/>
    <col min="14851" max="14851" width="68.7265625" style="3" customWidth="1"/>
    <col min="14852" max="14852" width="15.81640625" style="3" customWidth="1"/>
    <col min="14853" max="14854" width="11.453125" style="3"/>
    <col min="14855" max="14855" width="0" style="3" hidden="1" customWidth="1"/>
    <col min="14856" max="15104" width="11.453125" style="3"/>
    <col min="15105" max="15105" width="0" style="3" hidden="1" customWidth="1"/>
    <col min="15106" max="15106" width="16.7265625" style="3" customWidth="1"/>
    <col min="15107" max="15107" width="68.7265625" style="3" customWidth="1"/>
    <col min="15108" max="15108" width="15.81640625" style="3" customWidth="1"/>
    <col min="15109" max="15110" width="11.453125" style="3"/>
    <col min="15111" max="15111" width="0" style="3" hidden="1" customWidth="1"/>
    <col min="15112" max="15360" width="11.453125" style="3"/>
    <col min="15361" max="15361" width="0" style="3" hidden="1" customWidth="1"/>
    <col min="15362" max="15362" width="16.7265625" style="3" customWidth="1"/>
    <col min="15363" max="15363" width="68.7265625" style="3" customWidth="1"/>
    <col min="15364" max="15364" width="15.81640625" style="3" customWidth="1"/>
    <col min="15365" max="15366" width="11.453125" style="3"/>
    <col min="15367" max="15367" width="0" style="3" hidden="1" customWidth="1"/>
    <col min="15368" max="15616" width="11.453125" style="3"/>
    <col min="15617" max="15617" width="0" style="3" hidden="1" customWidth="1"/>
    <col min="15618" max="15618" width="16.7265625" style="3" customWidth="1"/>
    <col min="15619" max="15619" width="68.7265625" style="3" customWidth="1"/>
    <col min="15620" max="15620" width="15.81640625" style="3" customWidth="1"/>
    <col min="15621" max="15622" width="11.453125" style="3"/>
    <col min="15623" max="15623" width="0" style="3" hidden="1" customWidth="1"/>
    <col min="15624" max="15872" width="11.453125" style="3"/>
    <col min="15873" max="15873" width="0" style="3" hidden="1" customWidth="1"/>
    <col min="15874" max="15874" width="16.7265625" style="3" customWidth="1"/>
    <col min="15875" max="15875" width="68.7265625" style="3" customWidth="1"/>
    <col min="15876" max="15876" width="15.81640625" style="3" customWidth="1"/>
    <col min="15877" max="15878" width="11.453125" style="3"/>
    <col min="15879" max="15879" width="0" style="3" hidden="1" customWidth="1"/>
    <col min="15880" max="16128" width="11.453125" style="3"/>
    <col min="16129" max="16129" width="0" style="3" hidden="1" customWidth="1"/>
    <col min="16130" max="16130" width="16.7265625" style="3" customWidth="1"/>
    <col min="16131" max="16131" width="68.7265625" style="3" customWidth="1"/>
    <col min="16132" max="16132" width="15.81640625" style="3" customWidth="1"/>
    <col min="16133" max="16134" width="11.453125" style="3"/>
    <col min="16135" max="16135" width="0" style="3" hidden="1" customWidth="1"/>
    <col min="16136" max="16384" width="11.453125" style="3"/>
  </cols>
  <sheetData>
    <row r="1" spans="1:5" s="1" customFormat="1" ht="13.5" x14ac:dyDescent="0.35">
      <c r="B1" s="2"/>
      <c r="C1" s="3"/>
      <c r="D1" s="31" t="str">
        <f ca="1">"Edité le "&amp;TEXT(NOW(),"jj/mm/aa hh:mm:ss")</f>
        <v>Edité le 09/02/26 10:04:23</v>
      </c>
    </row>
    <row r="2" spans="1:5" s="1" customFormat="1" ht="13.5" x14ac:dyDescent="0.3">
      <c r="B2" s="2"/>
      <c r="C2" s="32"/>
      <c r="D2" s="33" t="s">
        <v>200</v>
      </c>
    </row>
    <row r="3" spans="1:5" s="1" customFormat="1" ht="13" x14ac:dyDescent="0.3">
      <c r="A3" s="3" t="s">
        <v>1</v>
      </c>
      <c r="B3" s="2"/>
      <c r="C3" s="34"/>
      <c r="D3" s="35"/>
      <c r="E3" s="3"/>
    </row>
    <row r="4" spans="1:5" s="1" customFormat="1" ht="25.5" x14ac:dyDescent="0.55000000000000004">
      <c r="B4" s="75" t="s">
        <v>134</v>
      </c>
      <c r="C4" s="75"/>
      <c r="D4" s="75"/>
    </row>
    <row r="5" spans="1:5" s="1" customFormat="1" ht="13" x14ac:dyDescent="0.3">
      <c r="B5" s="3"/>
      <c r="C5" s="3"/>
      <c r="D5" s="36"/>
      <c r="E5" s="3"/>
    </row>
    <row r="6" spans="1:5" s="1" customFormat="1" ht="13" x14ac:dyDescent="0.3">
      <c r="B6" s="3"/>
      <c r="C6" s="3"/>
      <c r="D6" s="36"/>
      <c r="E6" s="3"/>
    </row>
    <row r="7" spans="1:5" s="1" customFormat="1" ht="30.65" customHeight="1" x14ac:dyDescent="0.3">
      <c r="B7" s="37" t="s">
        <v>3</v>
      </c>
      <c r="C7" s="76" t="s">
        <v>203</v>
      </c>
      <c r="D7" s="77"/>
    </row>
    <row r="8" spans="1:5" s="1" customFormat="1" ht="27" x14ac:dyDescent="0.3">
      <c r="B8" s="38" t="s">
        <v>4</v>
      </c>
      <c r="C8" s="78" t="s">
        <v>5</v>
      </c>
      <c r="D8" s="79"/>
    </row>
    <row r="10" spans="1:5" s="10" customFormat="1" ht="30" customHeight="1" x14ac:dyDescent="0.3">
      <c r="B10" s="11" t="s">
        <v>6</v>
      </c>
      <c r="C10" s="11" t="s">
        <v>7</v>
      </c>
      <c r="D10" s="39" t="s">
        <v>10</v>
      </c>
    </row>
    <row r="11" spans="1:5" x14ac:dyDescent="0.25">
      <c r="B11" s="14" t="s">
        <v>14</v>
      </c>
      <c r="C11" s="15" t="s">
        <v>15</v>
      </c>
      <c r="D11" s="40"/>
    </row>
    <row r="12" spans="1:5" x14ac:dyDescent="0.25">
      <c r="B12" s="14" t="s">
        <v>16</v>
      </c>
      <c r="C12" s="15" t="s">
        <v>17</v>
      </c>
      <c r="D12" s="40"/>
    </row>
    <row r="13" spans="1:5" ht="216" x14ac:dyDescent="0.25">
      <c r="B13" s="41" t="s">
        <v>125</v>
      </c>
      <c r="C13" s="42" t="s">
        <v>199</v>
      </c>
      <c r="D13" s="43"/>
    </row>
    <row r="14" spans="1:5" ht="168" x14ac:dyDescent="0.25">
      <c r="B14" s="41" t="s">
        <v>125</v>
      </c>
      <c r="C14" s="42" t="s">
        <v>127</v>
      </c>
      <c r="D14" s="43"/>
    </row>
    <row r="15" spans="1:5" x14ac:dyDescent="0.25">
      <c r="B15" s="14" t="s">
        <v>18</v>
      </c>
      <c r="C15" s="16" t="s">
        <v>17</v>
      </c>
      <c r="D15" s="44" t="s">
        <v>125</v>
      </c>
    </row>
    <row r="16" spans="1:5" x14ac:dyDescent="0.25">
      <c r="B16" s="41" t="s">
        <v>125</v>
      </c>
      <c r="C16" s="45" t="s">
        <v>178</v>
      </c>
      <c r="D16" s="46"/>
    </row>
    <row r="17" spans="2:4" x14ac:dyDescent="0.25">
      <c r="B17" s="14" t="s">
        <v>20</v>
      </c>
      <c r="C17" s="16" t="s">
        <v>21</v>
      </c>
      <c r="D17" s="44" t="s">
        <v>125</v>
      </c>
    </row>
    <row r="18" spans="2:4" ht="24" x14ac:dyDescent="0.25">
      <c r="B18" s="41" t="s">
        <v>125</v>
      </c>
      <c r="C18" s="42" t="s">
        <v>185</v>
      </c>
      <c r="D18" s="43"/>
    </row>
    <row r="19" spans="2:4" x14ac:dyDescent="0.25">
      <c r="B19" s="41" t="s">
        <v>125</v>
      </c>
      <c r="C19" s="45" t="s">
        <v>179</v>
      </c>
      <c r="D19" s="46"/>
    </row>
    <row r="20" spans="2:4" x14ac:dyDescent="0.25">
      <c r="B20" s="14" t="s">
        <v>23</v>
      </c>
      <c r="C20" s="16" t="s">
        <v>24</v>
      </c>
      <c r="D20" s="44" t="s">
        <v>125</v>
      </c>
    </row>
    <row r="21" spans="2:4" ht="72" x14ac:dyDescent="0.25">
      <c r="B21" s="41" t="s">
        <v>125</v>
      </c>
      <c r="C21" s="42" t="s">
        <v>186</v>
      </c>
      <c r="D21" s="43"/>
    </row>
    <row r="22" spans="2:4" x14ac:dyDescent="0.25">
      <c r="B22" s="41" t="s">
        <v>125</v>
      </c>
      <c r="C22" s="45" t="s">
        <v>179</v>
      </c>
      <c r="D22" s="46"/>
    </row>
    <row r="23" spans="2:4" x14ac:dyDescent="0.25">
      <c r="B23" s="14" t="s">
        <v>25</v>
      </c>
      <c r="C23" s="15" t="s">
        <v>26</v>
      </c>
      <c r="D23" s="40"/>
    </row>
    <row r="24" spans="2:4" ht="72" x14ac:dyDescent="0.25">
      <c r="B24" s="41" t="s">
        <v>125</v>
      </c>
      <c r="C24" s="42" t="s">
        <v>206</v>
      </c>
      <c r="D24" s="43"/>
    </row>
    <row r="25" spans="2:4" x14ac:dyDescent="0.25">
      <c r="B25" s="14" t="s">
        <v>27</v>
      </c>
      <c r="C25" s="16" t="s">
        <v>28</v>
      </c>
      <c r="D25" s="44" t="s">
        <v>125</v>
      </c>
    </row>
    <row r="26" spans="2:4" x14ac:dyDescent="0.25">
      <c r="B26" s="41" t="s">
        <v>125</v>
      </c>
      <c r="C26" s="45" t="s">
        <v>179</v>
      </c>
      <c r="D26" s="46"/>
    </row>
    <row r="27" spans="2:4" x14ac:dyDescent="0.25">
      <c r="B27" s="14" t="s">
        <v>29</v>
      </c>
      <c r="C27" s="15" t="s">
        <v>30</v>
      </c>
      <c r="D27" s="40"/>
    </row>
    <row r="28" spans="2:4" x14ac:dyDescent="0.25">
      <c r="B28" s="14" t="s">
        <v>31</v>
      </c>
      <c r="C28" s="16" t="s">
        <v>32</v>
      </c>
      <c r="D28" s="44" t="s">
        <v>125</v>
      </c>
    </row>
    <row r="29" spans="2:4" ht="72" x14ac:dyDescent="0.25">
      <c r="B29" s="41" t="s">
        <v>125</v>
      </c>
      <c r="C29" s="42" t="s">
        <v>209</v>
      </c>
      <c r="D29" s="43"/>
    </row>
    <row r="30" spans="2:4" x14ac:dyDescent="0.25">
      <c r="B30" s="41" t="s">
        <v>125</v>
      </c>
      <c r="C30" s="45" t="s">
        <v>180</v>
      </c>
      <c r="D30" s="46"/>
    </row>
    <row r="31" spans="2:4" x14ac:dyDescent="0.25">
      <c r="B31" s="14" t="s">
        <v>34</v>
      </c>
      <c r="C31" s="16" t="s">
        <v>35</v>
      </c>
      <c r="D31" s="44" t="s">
        <v>125</v>
      </c>
    </row>
    <row r="32" spans="2:4" ht="96" x14ac:dyDescent="0.25">
      <c r="B32" s="41" t="s">
        <v>125</v>
      </c>
      <c r="C32" s="42" t="s">
        <v>187</v>
      </c>
      <c r="D32" s="43"/>
    </row>
    <row r="33" spans="2:4" x14ac:dyDescent="0.25">
      <c r="B33" s="41" t="s">
        <v>125</v>
      </c>
      <c r="C33" s="45" t="s">
        <v>181</v>
      </c>
      <c r="D33" s="46"/>
    </row>
    <row r="34" spans="2:4" x14ac:dyDescent="0.25">
      <c r="B34" s="14" t="s">
        <v>37</v>
      </c>
      <c r="C34" s="16" t="s">
        <v>38</v>
      </c>
      <c r="D34" s="44" t="s">
        <v>125</v>
      </c>
    </row>
    <row r="35" spans="2:4" ht="228" x14ac:dyDescent="0.25">
      <c r="B35" s="41" t="s">
        <v>125</v>
      </c>
      <c r="C35" s="62" t="s">
        <v>188</v>
      </c>
      <c r="D35" s="43"/>
    </row>
    <row r="36" spans="2:4" x14ac:dyDescent="0.25">
      <c r="B36" s="41" t="s">
        <v>125</v>
      </c>
      <c r="C36" s="45" t="s">
        <v>182</v>
      </c>
      <c r="D36" s="46"/>
    </row>
    <row r="37" spans="2:4" x14ac:dyDescent="0.25">
      <c r="B37" s="14" t="s">
        <v>39</v>
      </c>
      <c r="C37" s="15" t="s">
        <v>40</v>
      </c>
      <c r="D37" s="40"/>
    </row>
    <row r="38" spans="2:4" ht="132" x14ac:dyDescent="0.25">
      <c r="B38" s="41" t="s">
        <v>125</v>
      </c>
      <c r="C38" s="42" t="s">
        <v>128</v>
      </c>
      <c r="D38" s="43"/>
    </row>
    <row r="39" spans="2:4" x14ac:dyDescent="0.25">
      <c r="B39" s="14" t="s">
        <v>41</v>
      </c>
      <c r="C39" s="15" t="s">
        <v>42</v>
      </c>
      <c r="D39" s="40"/>
    </row>
    <row r="40" spans="2:4" x14ac:dyDescent="0.25">
      <c r="B40" s="14" t="s">
        <v>43</v>
      </c>
      <c r="C40" s="16" t="s">
        <v>44</v>
      </c>
      <c r="D40" s="44" t="s">
        <v>125</v>
      </c>
    </row>
    <row r="41" spans="2:4" x14ac:dyDescent="0.25">
      <c r="B41" s="41" t="s">
        <v>125</v>
      </c>
      <c r="C41" s="45" t="s">
        <v>183</v>
      </c>
      <c r="D41" s="46"/>
    </row>
    <row r="42" spans="2:4" x14ac:dyDescent="0.25">
      <c r="B42" s="14" t="s">
        <v>46</v>
      </c>
      <c r="C42" s="16" t="s">
        <v>177</v>
      </c>
      <c r="D42" s="44" t="s">
        <v>125</v>
      </c>
    </row>
    <row r="43" spans="2:4" x14ac:dyDescent="0.25">
      <c r="B43" s="41" t="s">
        <v>125</v>
      </c>
      <c r="C43" s="45" t="s">
        <v>183</v>
      </c>
      <c r="D43" s="46"/>
    </row>
    <row r="44" spans="2:4" x14ac:dyDescent="0.25">
      <c r="B44" s="14" t="s">
        <v>48</v>
      </c>
      <c r="C44" s="15" t="s">
        <v>49</v>
      </c>
      <c r="D44" s="40"/>
    </row>
    <row r="45" spans="2:4" x14ac:dyDescent="0.25">
      <c r="B45" s="14" t="s">
        <v>50</v>
      </c>
      <c r="C45" s="16" t="s">
        <v>51</v>
      </c>
      <c r="D45" s="44" t="s">
        <v>125</v>
      </c>
    </row>
    <row r="46" spans="2:4" x14ac:dyDescent="0.25">
      <c r="B46" s="41" t="s">
        <v>125</v>
      </c>
      <c r="C46" s="45" t="s">
        <v>183</v>
      </c>
      <c r="D46" s="46"/>
    </row>
    <row r="47" spans="2:4" x14ac:dyDescent="0.25">
      <c r="B47" s="14" t="s">
        <v>52</v>
      </c>
      <c r="C47" s="16" t="s">
        <v>47</v>
      </c>
      <c r="D47" s="44" t="s">
        <v>125</v>
      </c>
    </row>
    <row r="48" spans="2:4" x14ac:dyDescent="0.25">
      <c r="B48" s="41" t="s">
        <v>125</v>
      </c>
      <c r="C48" s="45" t="s">
        <v>183</v>
      </c>
      <c r="D48" s="46"/>
    </row>
    <row r="49" spans="2:4" x14ac:dyDescent="0.25">
      <c r="B49" s="14" t="s">
        <v>53</v>
      </c>
      <c r="C49" s="16" t="s">
        <v>54</v>
      </c>
      <c r="D49" s="44" t="s">
        <v>125</v>
      </c>
    </row>
    <row r="50" spans="2:4" x14ac:dyDescent="0.25">
      <c r="B50" s="41" t="s">
        <v>125</v>
      </c>
      <c r="C50" s="45" t="s">
        <v>183</v>
      </c>
      <c r="D50" s="46"/>
    </row>
    <row r="51" spans="2:4" x14ac:dyDescent="0.25">
      <c r="B51" s="14" t="s">
        <v>55</v>
      </c>
      <c r="C51" s="16" t="s">
        <v>56</v>
      </c>
      <c r="D51" s="44" t="s">
        <v>125</v>
      </c>
    </row>
    <row r="52" spans="2:4" x14ac:dyDescent="0.25">
      <c r="B52" s="41" t="s">
        <v>125</v>
      </c>
      <c r="C52" s="45" t="s">
        <v>183</v>
      </c>
      <c r="D52" s="46"/>
    </row>
    <row r="53" spans="2:4" x14ac:dyDescent="0.25">
      <c r="B53" s="14" t="s">
        <v>57</v>
      </c>
      <c r="C53" s="15" t="s">
        <v>58</v>
      </c>
      <c r="D53" s="40"/>
    </row>
    <row r="54" spans="2:4" x14ac:dyDescent="0.25">
      <c r="B54" s="14" t="s">
        <v>59</v>
      </c>
      <c r="C54" s="16" t="s">
        <v>60</v>
      </c>
      <c r="D54" s="44" t="s">
        <v>125</v>
      </c>
    </row>
    <row r="55" spans="2:4" ht="72" x14ac:dyDescent="0.25">
      <c r="B55" s="41" t="s">
        <v>125</v>
      </c>
      <c r="C55" s="42" t="s">
        <v>189</v>
      </c>
      <c r="D55" s="43"/>
    </row>
    <row r="56" spans="2:4" x14ac:dyDescent="0.25">
      <c r="B56" s="41" t="s">
        <v>125</v>
      </c>
      <c r="C56" s="45" t="s">
        <v>180</v>
      </c>
      <c r="D56" s="46"/>
    </row>
    <row r="57" spans="2:4" x14ac:dyDescent="0.25">
      <c r="B57" s="14" t="s">
        <v>61</v>
      </c>
      <c r="C57" s="16" t="s">
        <v>62</v>
      </c>
      <c r="D57" s="44" t="s">
        <v>125</v>
      </c>
    </row>
    <row r="58" spans="2:4" ht="72" x14ac:dyDescent="0.25">
      <c r="B58" s="41" t="s">
        <v>125</v>
      </c>
      <c r="C58" s="42" t="s">
        <v>129</v>
      </c>
      <c r="D58" s="43"/>
    </row>
    <row r="59" spans="2:4" x14ac:dyDescent="0.25">
      <c r="B59" s="41" t="s">
        <v>125</v>
      </c>
      <c r="C59" s="45" t="s">
        <v>180</v>
      </c>
      <c r="D59" s="46"/>
    </row>
    <row r="60" spans="2:4" x14ac:dyDescent="0.25">
      <c r="B60" s="14" t="s">
        <v>63</v>
      </c>
      <c r="C60" s="16" t="s">
        <v>64</v>
      </c>
      <c r="D60" s="44" t="s">
        <v>125</v>
      </c>
    </row>
    <row r="61" spans="2:4" ht="72" x14ac:dyDescent="0.25">
      <c r="B61" s="41" t="s">
        <v>125</v>
      </c>
      <c r="C61" s="42" t="s">
        <v>130</v>
      </c>
      <c r="D61" s="43"/>
    </row>
    <row r="62" spans="2:4" x14ac:dyDescent="0.25">
      <c r="B62" s="41" t="s">
        <v>125</v>
      </c>
      <c r="C62" s="45" t="s">
        <v>180</v>
      </c>
      <c r="D62" s="46"/>
    </row>
    <row r="63" spans="2:4" x14ac:dyDescent="0.25">
      <c r="B63" s="14" t="s">
        <v>65</v>
      </c>
      <c r="C63" s="16" t="s">
        <v>66</v>
      </c>
      <c r="D63" s="44" t="s">
        <v>125</v>
      </c>
    </row>
    <row r="64" spans="2:4" ht="72" x14ac:dyDescent="0.25">
      <c r="B64" s="41" t="s">
        <v>125</v>
      </c>
      <c r="C64" s="42" t="s">
        <v>131</v>
      </c>
      <c r="D64" s="43"/>
    </row>
    <row r="65" spans="2:4" x14ac:dyDescent="0.25">
      <c r="B65" s="41" t="s">
        <v>125</v>
      </c>
      <c r="C65" s="45" t="s">
        <v>183</v>
      </c>
      <c r="D65" s="46"/>
    </row>
    <row r="66" spans="2:4" x14ac:dyDescent="0.25">
      <c r="B66" s="14" t="s">
        <v>67</v>
      </c>
      <c r="C66" s="15" t="s">
        <v>68</v>
      </c>
      <c r="D66" s="40"/>
    </row>
    <row r="67" spans="2:4" ht="168" x14ac:dyDescent="0.25">
      <c r="B67" s="41" t="s">
        <v>125</v>
      </c>
      <c r="C67" s="62" t="s">
        <v>190</v>
      </c>
      <c r="D67" s="43"/>
    </row>
    <row r="68" spans="2:4" ht="36" x14ac:dyDescent="0.25">
      <c r="B68" s="41" t="s">
        <v>125</v>
      </c>
      <c r="C68" s="42" t="s">
        <v>132</v>
      </c>
      <c r="D68" s="43"/>
    </row>
    <row r="69" spans="2:4" x14ac:dyDescent="0.25">
      <c r="B69" s="14" t="s">
        <v>69</v>
      </c>
      <c r="C69" s="15" t="s">
        <v>70</v>
      </c>
      <c r="D69" s="40"/>
    </row>
    <row r="70" spans="2:4" x14ac:dyDescent="0.25">
      <c r="B70" s="14" t="s">
        <v>71</v>
      </c>
      <c r="C70" s="15" t="s">
        <v>72</v>
      </c>
      <c r="D70" s="40"/>
    </row>
    <row r="71" spans="2:4" x14ac:dyDescent="0.25">
      <c r="B71" s="14" t="s">
        <v>73</v>
      </c>
      <c r="C71" s="45" t="s">
        <v>182</v>
      </c>
      <c r="D71" s="46"/>
    </row>
    <row r="72" spans="2:4" x14ac:dyDescent="0.25">
      <c r="B72" s="14" t="s">
        <v>74</v>
      </c>
      <c r="C72" s="15" t="s">
        <v>204</v>
      </c>
      <c r="D72" s="40"/>
    </row>
    <row r="73" spans="2:4" x14ac:dyDescent="0.25">
      <c r="B73" s="14" t="s">
        <v>75</v>
      </c>
      <c r="C73" s="45" t="s">
        <v>182</v>
      </c>
      <c r="D73" s="46"/>
    </row>
    <row r="74" spans="2:4" x14ac:dyDescent="0.25">
      <c r="B74" s="14" t="s">
        <v>207</v>
      </c>
      <c r="C74" s="16" t="s">
        <v>76</v>
      </c>
      <c r="D74" s="44" t="s">
        <v>125</v>
      </c>
    </row>
    <row r="75" spans="2:4" ht="72" x14ac:dyDescent="0.25">
      <c r="B75" s="41" t="s">
        <v>125</v>
      </c>
      <c r="C75" s="42" t="s">
        <v>191</v>
      </c>
      <c r="D75" s="43"/>
    </row>
    <row r="76" spans="2:4" x14ac:dyDescent="0.25">
      <c r="B76" s="41" t="s">
        <v>125</v>
      </c>
      <c r="C76" s="45" t="s">
        <v>182</v>
      </c>
      <c r="D76" s="46"/>
    </row>
    <row r="77" spans="2:4" x14ac:dyDescent="0.25">
      <c r="B77" s="14" t="s">
        <v>77</v>
      </c>
      <c r="C77" s="15" t="s">
        <v>78</v>
      </c>
      <c r="D77" s="40"/>
    </row>
    <row r="78" spans="2:4" x14ac:dyDescent="0.25">
      <c r="B78" s="14" t="s">
        <v>79</v>
      </c>
      <c r="C78" s="15" t="s">
        <v>72</v>
      </c>
      <c r="D78" s="40"/>
    </row>
    <row r="79" spans="2:4" x14ac:dyDescent="0.25">
      <c r="B79" s="14" t="s">
        <v>80</v>
      </c>
      <c r="C79" s="45" t="s">
        <v>182</v>
      </c>
      <c r="D79" s="46"/>
    </row>
    <row r="80" spans="2:4" x14ac:dyDescent="0.25">
      <c r="B80" s="14" t="s">
        <v>81</v>
      </c>
      <c r="C80" s="15" t="s">
        <v>184</v>
      </c>
      <c r="D80" s="40"/>
    </row>
    <row r="81" spans="2:4" x14ac:dyDescent="0.25">
      <c r="B81" s="14" t="s">
        <v>82</v>
      </c>
      <c r="C81" s="45" t="s">
        <v>182</v>
      </c>
      <c r="D81" s="46"/>
    </row>
    <row r="82" spans="2:4" x14ac:dyDescent="0.25">
      <c r="B82" s="14" t="s">
        <v>208</v>
      </c>
      <c r="C82" s="16" t="s">
        <v>76</v>
      </c>
      <c r="D82" s="44" t="s">
        <v>125</v>
      </c>
    </row>
    <row r="83" spans="2:4" ht="72" x14ac:dyDescent="0.25">
      <c r="B83" s="41" t="s">
        <v>125</v>
      </c>
      <c r="C83" s="42" t="s">
        <v>192</v>
      </c>
      <c r="D83" s="43"/>
    </row>
    <row r="84" spans="2:4" x14ac:dyDescent="0.25">
      <c r="B84" s="41" t="s">
        <v>125</v>
      </c>
      <c r="C84" s="45" t="s">
        <v>182</v>
      </c>
      <c r="D84" s="46"/>
    </row>
    <row r="85" spans="2:4" x14ac:dyDescent="0.25">
      <c r="B85" s="14" t="s">
        <v>83</v>
      </c>
      <c r="C85" s="15" t="s">
        <v>84</v>
      </c>
      <c r="D85" s="40"/>
    </row>
    <row r="86" spans="2:4" x14ac:dyDescent="0.25">
      <c r="B86" s="14" t="s">
        <v>85</v>
      </c>
      <c r="C86" s="16" t="s">
        <v>86</v>
      </c>
      <c r="D86" s="44" t="s">
        <v>125</v>
      </c>
    </row>
    <row r="87" spans="2:4" ht="108" x14ac:dyDescent="0.25">
      <c r="B87" s="41" t="s">
        <v>125</v>
      </c>
      <c r="C87" s="42" t="s">
        <v>193</v>
      </c>
      <c r="D87" s="43"/>
    </row>
    <row r="88" spans="2:4" x14ac:dyDescent="0.25">
      <c r="B88" s="41" t="s">
        <v>125</v>
      </c>
      <c r="C88" s="45" t="s">
        <v>180</v>
      </c>
      <c r="D88" s="46"/>
    </row>
    <row r="89" spans="2:4" x14ac:dyDescent="0.25">
      <c r="B89" s="14" t="s">
        <v>87</v>
      </c>
      <c r="C89" s="16" t="s">
        <v>88</v>
      </c>
      <c r="D89" s="44" t="s">
        <v>125</v>
      </c>
    </row>
    <row r="90" spans="2:4" ht="192" x14ac:dyDescent="0.25">
      <c r="B90" s="41" t="s">
        <v>125</v>
      </c>
      <c r="C90" s="42" t="s">
        <v>194</v>
      </c>
      <c r="D90" s="43"/>
    </row>
    <row r="91" spans="2:4" x14ac:dyDescent="0.25">
      <c r="B91" s="41" t="s">
        <v>125</v>
      </c>
      <c r="C91" s="45" t="s">
        <v>182</v>
      </c>
      <c r="D91" s="46"/>
    </row>
    <row r="92" spans="2:4" x14ac:dyDescent="0.25">
      <c r="B92" s="14" t="s">
        <v>89</v>
      </c>
      <c r="C92" s="15" t="s">
        <v>90</v>
      </c>
      <c r="D92" s="40"/>
    </row>
    <row r="93" spans="2:4" x14ac:dyDescent="0.25">
      <c r="B93" s="14" t="s">
        <v>91</v>
      </c>
      <c r="C93" s="16" t="s">
        <v>92</v>
      </c>
      <c r="D93" s="44" t="s">
        <v>125</v>
      </c>
    </row>
    <row r="94" spans="2:4" ht="36" x14ac:dyDescent="0.25">
      <c r="B94" s="41" t="s">
        <v>125</v>
      </c>
      <c r="C94" s="42" t="s">
        <v>195</v>
      </c>
      <c r="D94" s="43"/>
    </row>
    <row r="95" spans="2:4" x14ac:dyDescent="0.25">
      <c r="B95" s="41" t="s">
        <v>125</v>
      </c>
      <c r="C95" s="45" t="s">
        <v>180</v>
      </c>
      <c r="D95" s="46"/>
    </row>
    <row r="96" spans="2:4" x14ac:dyDescent="0.25">
      <c r="B96" s="14" t="s">
        <v>93</v>
      </c>
      <c r="C96" s="15" t="s">
        <v>94</v>
      </c>
      <c r="D96" s="40"/>
    </row>
    <row r="97" spans="2:4" ht="84" x14ac:dyDescent="0.25">
      <c r="B97" s="41" t="s">
        <v>125</v>
      </c>
      <c r="C97" s="42" t="s">
        <v>196</v>
      </c>
      <c r="D97" s="43"/>
    </row>
    <row r="98" spans="2:4" x14ac:dyDescent="0.25">
      <c r="B98" s="14" t="s">
        <v>95</v>
      </c>
      <c r="C98" s="16" t="s">
        <v>96</v>
      </c>
      <c r="D98" s="44" t="s">
        <v>125</v>
      </c>
    </row>
    <row r="99" spans="2:4" x14ac:dyDescent="0.25">
      <c r="B99" s="41" t="s">
        <v>125</v>
      </c>
      <c r="C99" s="45" t="s">
        <v>180</v>
      </c>
      <c r="D99" s="46"/>
    </row>
    <row r="100" spans="2:4" x14ac:dyDescent="0.25">
      <c r="B100" s="14" t="s">
        <v>97</v>
      </c>
      <c r="C100" s="16" t="s">
        <v>98</v>
      </c>
      <c r="D100" s="44" t="s">
        <v>125</v>
      </c>
    </row>
    <row r="101" spans="2:4" x14ac:dyDescent="0.25">
      <c r="B101" s="41" t="s">
        <v>125</v>
      </c>
      <c r="C101" s="45" t="s">
        <v>180</v>
      </c>
      <c r="D101" s="46"/>
    </row>
    <row r="102" spans="2:4" x14ac:dyDescent="0.25">
      <c r="B102" s="14" t="s">
        <v>99</v>
      </c>
      <c r="C102" s="15" t="s">
        <v>100</v>
      </c>
      <c r="D102" s="40"/>
    </row>
    <row r="103" spans="2:4" ht="84" x14ac:dyDescent="0.25">
      <c r="B103" s="41" t="s">
        <v>125</v>
      </c>
      <c r="C103" s="42" t="s">
        <v>197</v>
      </c>
      <c r="D103" s="43"/>
    </row>
    <row r="104" spans="2:4" x14ac:dyDescent="0.25">
      <c r="B104" s="14" t="s">
        <v>101</v>
      </c>
      <c r="C104" s="15" t="s">
        <v>102</v>
      </c>
      <c r="D104" s="40"/>
    </row>
    <row r="105" spans="2:4" x14ac:dyDescent="0.25">
      <c r="B105" s="14" t="s">
        <v>103</v>
      </c>
      <c r="C105" s="15" t="s">
        <v>175</v>
      </c>
      <c r="D105" s="40"/>
    </row>
    <row r="106" spans="2:4" x14ac:dyDescent="0.25">
      <c r="B106" s="14" t="s">
        <v>104</v>
      </c>
      <c r="C106" s="16" t="s">
        <v>105</v>
      </c>
      <c r="D106" s="44" t="s">
        <v>125</v>
      </c>
    </row>
    <row r="107" spans="2:4" x14ac:dyDescent="0.25">
      <c r="B107" s="41" t="s">
        <v>125</v>
      </c>
      <c r="C107" s="45" t="s">
        <v>183</v>
      </c>
      <c r="D107" s="46"/>
    </row>
    <row r="108" spans="2:4" x14ac:dyDescent="0.25">
      <c r="B108" s="14" t="s">
        <v>106</v>
      </c>
      <c r="C108" s="16" t="s">
        <v>107</v>
      </c>
      <c r="D108" s="44" t="s">
        <v>125</v>
      </c>
    </row>
    <row r="109" spans="2:4" x14ac:dyDescent="0.25">
      <c r="B109" s="41" t="s">
        <v>125</v>
      </c>
      <c r="C109" s="45" t="s">
        <v>183</v>
      </c>
      <c r="D109" s="46"/>
    </row>
    <row r="110" spans="2:4" x14ac:dyDescent="0.25">
      <c r="B110" s="14" t="s">
        <v>108</v>
      </c>
      <c r="C110" s="15" t="s">
        <v>176</v>
      </c>
      <c r="D110" s="40"/>
    </row>
    <row r="111" spans="2:4" x14ac:dyDescent="0.25">
      <c r="B111" s="14" t="s">
        <v>109</v>
      </c>
      <c r="C111" s="16" t="s">
        <v>105</v>
      </c>
      <c r="D111" s="44" t="s">
        <v>125</v>
      </c>
    </row>
    <row r="112" spans="2:4" x14ac:dyDescent="0.25">
      <c r="B112" s="41" t="s">
        <v>125</v>
      </c>
      <c r="C112" s="45" t="s">
        <v>183</v>
      </c>
      <c r="D112" s="46"/>
    </row>
    <row r="113" spans="2:4" x14ac:dyDescent="0.25">
      <c r="B113" s="14" t="s">
        <v>110</v>
      </c>
      <c r="C113" s="16" t="s">
        <v>107</v>
      </c>
      <c r="D113" s="44" t="s">
        <v>125</v>
      </c>
    </row>
    <row r="114" spans="2:4" x14ac:dyDescent="0.25">
      <c r="B114" s="41" t="s">
        <v>125</v>
      </c>
      <c r="C114" s="45" t="s">
        <v>183</v>
      </c>
      <c r="D114" s="46"/>
    </row>
    <row r="115" spans="2:4" x14ac:dyDescent="0.25">
      <c r="B115" s="14" t="s">
        <v>111</v>
      </c>
      <c r="C115" s="15" t="s">
        <v>112</v>
      </c>
      <c r="D115" s="40"/>
    </row>
    <row r="116" spans="2:4" x14ac:dyDescent="0.25">
      <c r="B116" s="14" t="s">
        <v>113</v>
      </c>
      <c r="C116" s="15" t="s">
        <v>175</v>
      </c>
      <c r="D116" s="40"/>
    </row>
    <row r="117" spans="2:4" x14ac:dyDescent="0.25">
      <c r="B117" s="14" t="s">
        <v>114</v>
      </c>
      <c r="C117" s="16" t="s">
        <v>105</v>
      </c>
      <c r="D117" s="44" t="s">
        <v>125</v>
      </c>
    </row>
    <row r="118" spans="2:4" x14ac:dyDescent="0.25">
      <c r="B118" s="41" t="s">
        <v>125</v>
      </c>
      <c r="C118" s="45" t="s">
        <v>183</v>
      </c>
      <c r="D118" s="46"/>
    </row>
    <row r="119" spans="2:4" x14ac:dyDescent="0.25">
      <c r="B119" s="14" t="s">
        <v>115</v>
      </c>
      <c r="C119" s="16" t="s">
        <v>107</v>
      </c>
      <c r="D119" s="44" t="s">
        <v>125</v>
      </c>
    </row>
    <row r="120" spans="2:4" x14ac:dyDescent="0.25">
      <c r="B120" s="41" t="s">
        <v>125</v>
      </c>
      <c r="C120" s="45" t="s">
        <v>183</v>
      </c>
      <c r="D120" s="46"/>
    </row>
    <row r="121" spans="2:4" x14ac:dyDescent="0.25">
      <c r="B121" s="14" t="s">
        <v>116</v>
      </c>
      <c r="C121" s="15" t="s">
        <v>176</v>
      </c>
      <c r="D121" s="40"/>
    </row>
    <row r="122" spans="2:4" x14ac:dyDescent="0.25">
      <c r="B122" s="14" t="s">
        <v>117</v>
      </c>
      <c r="C122" s="16" t="s">
        <v>105</v>
      </c>
      <c r="D122" s="44" t="s">
        <v>125</v>
      </c>
    </row>
    <row r="123" spans="2:4" x14ac:dyDescent="0.25">
      <c r="B123" s="41" t="s">
        <v>125</v>
      </c>
      <c r="C123" s="45" t="s">
        <v>183</v>
      </c>
      <c r="D123" s="46"/>
    </row>
    <row r="124" spans="2:4" x14ac:dyDescent="0.25">
      <c r="B124" s="14" t="s">
        <v>118</v>
      </c>
      <c r="C124" s="16" t="s">
        <v>107</v>
      </c>
      <c r="D124" s="44" t="s">
        <v>125</v>
      </c>
    </row>
    <row r="125" spans="2:4" x14ac:dyDescent="0.25">
      <c r="B125" s="41" t="s">
        <v>125</v>
      </c>
      <c r="C125" s="45" t="s">
        <v>183</v>
      </c>
      <c r="D125" s="46"/>
    </row>
    <row r="126" spans="2:4" x14ac:dyDescent="0.25">
      <c r="B126" s="14" t="s">
        <v>119</v>
      </c>
      <c r="C126" s="15" t="s">
        <v>120</v>
      </c>
      <c r="D126" s="40"/>
    </row>
    <row r="127" spans="2:4" x14ac:dyDescent="0.25">
      <c r="B127" s="14">
        <v>10.1</v>
      </c>
      <c r="C127" s="16" t="s">
        <v>121</v>
      </c>
      <c r="D127" s="44" t="s">
        <v>125</v>
      </c>
    </row>
    <row r="128" spans="2:4" ht="84" x14ac:dyDescent="0.25">
      <c r="B128" s="41" t="s">
        <v>125</v>
      </c>
      <c r="C128" s="42" t="s">
        <v>198</v>
      </c>
      <c r="D128" s="43"/>
    </row>
    <row r="129" spans="2:4" x14ac:dyDescent="0.25">
      <c r="B129" s="41" t="s">
        <v>125</v>
      </c>
      <c r="C129" s="45" t="s">
        <v>182</v>
      </c>
      <c r="D129" s="46"/>
    </row>
    <row r="130" spans="2:4" x14ac:dyDescent="0.25">
      <c r="B130" s="47" t="s">
        <v>133</v>
      </c>
      <c r="C130" s="48" t="s">
        <v>133</v>
      </c>
      <c r="D130" s="49"/>
    </row>
  </sheetData>
  <mergeCells count="3">
    <mergeCell ref="B4:D4"/>
    <mergeCell ref="C7:D7"/>
    <mergeCell ref="C8:D8"/>
  </mergeCells>
  <pageMargins left="0.7" right="0.7" top="0.75" bottom="0.75" header="0.3" footer="0.3"/>
  <pageSetup paperSize="9" scale="9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EEB1B-7148-4F9D-83DE-E2E67F66DFC3}">
  <sheetPr>
    <pageSetUpPr fitToPage="1"/>
  </sheetPr>
  <dimension ref="A1:U77"/>
  <sheetViews>
    <sheetView tabSelected="1" topLeftCell="B1" workbookViewId="0">
      <selection activeCell="C23" sqref="C23"/>
    </sheetView>
  </sheetViews>
  <sheetFormatPr baseColWidth="10" defaultColWidth="11.54296875" defaultRowHeight="13" x14ac:dyDescent="0.3"/>
  <cols>
    <col min="1" max="1" width="0.1796875" style="1" hidden="1" customWidth="1"/>
    <col min="2" max="2" width="16.7265625" style="29" customWidth="1"/>
    <col min="3" max="3" width="45.7265625" style="30" customWidth="1"/>
    <col min="4" max="4" width="5.7265625" style="1" customWidth="1"/>
    <col min="5" max="6" width="13.7265625" style="29" customWidth="1"/>
    <col min="7" max="7" width="13.7265625" style="29" hidden="1" customWidth="1"/>
    <col min="8" max="8" width="14.1796875" style="29" customWidth="1"/>
    <col min="9" max="19" width="0" style="1" hidden="1" customWidth="1"/>
    <col min="20" max="256" width="11.54296875" style="1"/>
    <col min="257" max="257" width="0" style="1" hidden="1" customWidth="1"/>
    <col min="258" max="258" width="16.7265625" style="1" customWidth="1"/>
    <col min="259" max="259" width="45.7265625" style="1" customWidth="1"/>
    <col min="260" max="260" width="5.7265625" style="1" customWidth="1"/>
    <col min="261" max="262" width="13.7265625" style="1" customWidth="1"/>
    <col min="263" max="263" width="0" style="1" hidden="1" customWidth="1"/>
    <col min="264" max="264" width="14.1796875" style="1" customWidth="1"/>
    <col min="265" max="275" width="0" style="1" hidden="1" customWidth="1"/>
    <col min="276" max="512" width="11.54296875" style="1"/>
    <col min="513" max="513" width="0" style="1" hidden="1" customWidth="1"/>
    <col min="514" max="514" width="16.7265625" style="1" customWidth="1"/>
    <col min="515" max="515" width="45.7265625" style="1" customWidth="1"/>
    <col min="516" max="516" width="5.7265625" style="1" customWidth="1"/>
    <col min="517" max="518" width="13.7265625" style="1" customWidth="1"/>
    <col min="519" max="519" width="0" style="1" hidden="1" customWidth="1"/>
    <col min="520" max="520" width="14.1796875" style="1" customWidth="1"/>
    <col min="521" max="531" width="0" style="1" hidden="1" customWidth="1"/>
    <col min="532" max="768" width="11.54296875" style="1"/>
    <col min="769" max="769" width="0" style="1" hidden="1" customWidth="1"/>
    <col min="770" max="770" width="16.7265625" style="1" customWidth="1"/>
    <col min="771" max="771" width="45.7265625" style="1" customWidth="1"/>
    <col min="772" max="772" width="5.7265625" style="1" customWidth="1"/>
    <col min="773" max="774" width="13.7265625" style="1" customWidth="1"/>
    <col min="775" max="775" width="0" style="1" hidden="1" customWidth="1"/>
    <col min="776" max="776" width="14.1796875" style="1" customWidth="1"/>
    <col min="777" max="787" width="0" style="1" hidden="1" customWidth="1"/>
    <col min="788" max="1024" width="11.54296875" style="1"/>
    <col min="1025" max="1025" width="0" style="1" hidden="1" customWidth="1"/>
    <col min="1026" max="1026" width="16.7265625" style="1" customWidth="1"/>
    <col min="1027" max="1027" width="45.7265625" style="1" customWidth="1"/>
    <col min="1028" max="1028" width="5.7265625" style="1" customWidth="1"/>
    <col min="1029" max="1030" width="13.7265625" style="1" customWidth="1"/>
    <col min="1031" max="1031" width="0" style="1" hidden="1" customWidth="1"/>
    <col min="1032" max="1032" width="14.1796875" style="1" customWidth="1"/>
    <col min="1033" max="1043" width="0" style="1" hidden="1" customWidth="1"/>
    <col min="1044" max="1280" width="11.54296875" style="1"/>
    <col min="1281" max="1281" width="0" style="1" hidden="1" customWidth="1"/>
    <col min="1282" max="1282" width="16.7265625" style="1" customWidth="1"/>
    <col min="1283" max="1283" width="45.7265625" style="1" customWidth="1"/>
    <col min="1284" max="1284" width="5.7265625" style="1" customWidth="1"/>
    <col min="1285" max="1286" width="13.7265625" style="1" customWidth="1"/>
    <col min="1287" max="1287" width="0" style="1" hidden="1" customWidth="1"/>
    <col min="1288" max="1288" width="14.1796875" style="1" customWidth="1"/>
    <col min="1289" max="1299" width="0" style="1" hidden="1" customWidth="1"/>
    <col min="1300" max="1536" width="11.54296875" style="1"/>
    <col min="1537" max="1537" width="0" style="1" hidden="1" customWidth="1"/>
    <col min="1538" max="1538" width="16.7265625" style="1" customWidth="1"/>
    <col min="1539" max="1539" width="45.7265625" style="1" customWidth="1"/>
    <col min="1540" max="1540" width="5.7265625" style="1" customWidth="1"/>
    <col min="1541" max="1542" width="13.7265625" style="1" customWidth="1"/>
    <col min="1543" max="1543" width="0" style="1" hidden="1" customWidth="1"/>
    <col min="1544" max="1544" width="14.1796875" style="1" customWidth="1"/>
    <col min="1545" max="1555" width="0" style="1" hidden="1" customWidth="1"/>
    <col min="1556" max="1792" width="11.54296875" style="1"/>
    <col min="1793" max="1793" width="0" style="1" hidden="1" customWidth="1"/>
    <col min="1794" max="1794" width="16.7265625" style="1" customWidth="1"/>
    <col min="1795" max="1795" width="45.7265625" style="1" customWidth="1"/>
    <col min="1796" max="1796" width="5.7265625" style="1" customWidth="1"/>
    <col min="1797" max="1798" width="13.7265625" style="1" customWidth="1"/>
    <col min="1799" max="1799" width="0" style="1" hidden="1" customWidth="1"/>
    <col min="1800" max="1800" width="14.1796875" style="1" customWidth="1"/>
    <col min="1801" max="1811" width="0" style="1" hidden="1" customWidth="1"/>
    <col min="1812" max="2048" width="11.54296875" style="1"/>
    <col min="2049" max="2049" width="0" style="1" hidden="1" customWidth="1"/>
    <col min="2050" max="2050" width="16.7265625" style="1" customWidth="1"/>
    <col min="2051" max="2051" width="45.7265625" style="1" customWidth="1"/>
    <col min="2052" max="2052" width="5.7265625" style="1" customWidth="1"/>
    <col min="2053" max="2054" width="13.7265625" style="1" customWidth="1"/>
    <col min="2055" max="2055" width="0" style="1" hidden="1" customWidth="1"/>
    <col min="2056" max="2056" width="14.1796875" style="1" customWidth="1"/>
    <col min="2057" max="2067" width="0" style="1" hidden="1" customWidth="1"/>
    <col min="2068" max="2304" width="11.54296875" style="1"/>
    <col min="2305" max="2305" width="0" style="1" hidden="1" customWidth="1"/>
    <col min="2306" max="2306" width="16.7265625" style="1" customWidth="1"/>
    <col min="2307" max="2307" width="45.7265625" style="1" customWidth="1"/>
    <col min="2308" max="2308" width="5.7265625" style="1" customWidth="1"/>
    <col min="2309" max="2310" width="13.7265625" style="1" customWidth="1"/>
    <col min="2311" max="2311" width="0" style="1" hidden="1" customWidth="1"/>
    <col min="2312" max="2312" width="14.1796875" style="1" customWidth="1"/>
    <col min="2313" max="2323" width="0" style="1" hidden="1" customWidth="1"/>
    <col min="2324" max="2560" width="11.54296875" style="1"/>
    <col min="2561" max="2561" width="0" style="1" hidden="1" customWidth="1"/>
    <col min="2562" max="2562" width="16.7265625" style="1" customWidth="1"/>
    <col min="2563" max="2563" width="45.7265625" style="1" customWidth="1"/>
    <col min="2564" max="2564" width="5.7265625" style="1" customWidth="1"/>
    <col min="2565" max="2566" width="13.7265625" style="1" customWidth="1"/>
    <col min="2567" max="2567" width="0" style="1" hidden="1" customWidth="1"/>
    <col min="2568" max="2568" width="14.1796875" style="1" customWidth="1"/>
    <col min="2569" max="2579" width="0" style="1" hidden="1" customWidth="1"/>
    <col min="2580" max="2816" width="11.54296875" style="1"/>
    <col min="2817" max="2817" width="0" style="1" hidden="1" customWidth="1"/>
    <col min="2818" max="2818" width="16.7265625" style="1" customWidth="1"/>
    <col min="2819" max="2819" width="45.7265625" style="1" customWidth="1"/>
    <col min="2820" max="2820" width="5.7265625" style="1" customWidth="1"/>
    <col min="2821" max="2822" width="13.7265625" style="1" customWidth="1"/>
    <col min="2823" max="2823" width="0" style="1" hidden="1" customWidth="1"/>
    <col min="2824" max="2824" width="14.1796875" style="1" customWidth="1"/>
    <col min="2825" max="2835" width="0" style="1" hidden="1" customWidth="1"/>
    <col min="2836" max="3072" width="11.54296875" style="1"/>
    <col min="3073" max="3073" width="0" style="1" hidden="1" customWidth="1"/>
    <col min="3074" max="3074" width="16.7265625" style="1" customWidth="1"/>
    <col min="3075" max="3075" width="45.7265625" style="1" customWidth="1"/>
    <col min="3076" max="3076" width="5.7265625" style="1" customWidth="1"/>
    <col min="3077" max="3078" width="13.7265625" style="1" customWidth="1"/>
    <col min="3079" max="3079" width="0" style="1" hidden="1" customWidth="1"/>
    <col min="3080" max="3080" width="14.1796875" style="1" customWidth="1"/>
    <col min="3081" max="3091" width="0" style="1" hidden="1" customWidth="1"/>
    <col min="3092" max="3328" width="11.54296875" style="1"/>
    <col min="3329" max="3329" width="0" style="1" hidden="1" customWidth="1"/>
    <col min="3330" max="3330" width="16.7265625" style="1" customWidth="1"/>
    <col min="3331" max="3331" width="45.7265625" style="1" customWidth="1"/>
    <col min="3332" max="3332" width="5.7265625" style="1" customWidth="1"/>
    <col min="3333" max="3334" width="13.7265625" style="1" customWidth="1"/>
    <col min="3335" max="3335" width="0" style="1" hidden="1" customWidth="1"/>
    <col min="3336" max="3336" width="14.1796875" style="1" customWidth="1"/>
    <col min="3337" max="3347" width="0" style="1" hidden="1" customWidth="1"/>
    <col min="3348" max="3584" width="11.54296875" style="1"/>
    <col min="3585" max="3585" width="0" style="1" hidden="1" customWidth="1"/>
    <col min="3586" max="3586" width="16.7265625" style="1" customWidth="1"/>
    <col min="3587" max="3587" width="45.7265625" style="1" customWidth="1"/>
    <col min="3588" max="3588" width="5.7265625" style="1" customWidth="1"/>
    <col min="3589" max="3590" width="13.7265625" style="1" customWidth="1"/>
    <col min="3591" max="3591" width="0" style="1" hidden="1" customWidth="1"/>
    <col min="3592" max="3592" width="14.1796875" style="1" customWidth="1"/>
    <col min="3593" max="3603" width="0" style="1" hidden="1" customWidth="1"/>
    <col min="3604" max="3840" width="11.54296875" style="1"/>
    <col min="3841" max="3841" width="0" style="1" hidden="1" customWidth="1"/>
    <col min="3842" max="3842" width="16.7265625" style="1" customWidth="1"/>
    <col min="3843" max="3843" width="45.7265625" style="1" customWidth="1"/>
    <col min="3844" max="3844" width="5.7265625" style="1" customWidth="1"/>
    <col min="3845" max="3846" width="13.7265625" style="1" customWidth="1"/>
    <col min="3847" max="3847" width="0" style="1" hidden="1" customWidth="1"/>
    <col min="3848" max="3848" width="14.1796875" style="1" customWidth="1"/>
    <col min="3849" max="3859" width="0" style="1" hidden="1" customWidth="1"/>
    <col min="3860" max="4096" width="11.54296875" style="1"/>
    <col min="4097" max="4097" width="0" style="1" hidden="1" customWidth="1"/>
    <col min="4098" max="4098" width="16.7265625" style="1" customWidth="1"/>
    <col min="4099" max="4099" width="45.7265625" style="1" customWidth="1"/>
    <col min="4100" max="4100" width="5.7265625" style="1" customWidth="1"/>
    <col min="4101" max="4102" width="13.7265625" style="1" customWidth="1"/>
    <col min="4103" max="4103" width="0" style="1" hidden="1" customWidth="1"/>
    <col min="4104" max="4104" width="14.1796875" style="1" customWidth="1"/>
    <col min="4105" max="4115" width="0" style="1" hidden="1" customWidth="1"/>
    <col min="4116" max="4352" width="11.54296875" style="1"/>
    <col min="4353" max="4353" width="0" style="1" hidden="1" customWidth="1"/>
    <col min="4354" max="4354" width="16.7265625" style="1" customWidth="1"/>
    <col min="4355" max="4355" width="45.7265625" style="1" customWidth="1"/>
    <col min="4356" max="4356" width="5.7265625" style="1" customWidth="1"/>
    <col min="4357" max="4358" width="13.7265625" style="1" customWidth="1"/>
    <col min="4359" max="4359" width="0" style="1" hidden="1" customWidth="1"/>
    <col min="4360" max="4360" width="14.1796875" style="1" customWidth="1"/>
    <col min="4361" max="4371" width="0" style="1" hidden="1" customWidth="1"/>
    <col min="4372" max="4608" width="11.54296875" style="1"/>
    <col min="4609" max="4609" width="0" style="1" hidden="1" customWidth="1"/>
    <col min="4610" max="4610" width="16.7265625" style="1" customWidth="1"/>
    <col min="4611" max="4611" width="45.7265625" style="1" customWidth="1"/>
    <col min="4612" max="4612" width="5.7265625" style="1" customWidth="1"/>
    <col min="4613" max="4614" width="13.7265625" style="1" customWidth="1"/>
    <col min="4615" max="4615" width="0" style="1" hidden="1" customWidth="1"/>
    <col min="4616" max="4616" width="14.1796875" style="1" customWidth="1"/>
    <col min="4617" max="4627" width="0" style="1" hidden="1" customWidth="1"/>
    <col min="4628" max="4864" width="11.54296875" style="1"/>
    <col min="4865" max="4865" width="0" style="1" hidden="1" customWidth="1"/>
    <col min="4866" max="4866" width="16.7265625" style="1" customWidth="1"/>
    <col min="4867" max="4867" width="45.7265625" style="1" customWidth="1"/>
    <col min="4868" max="4868" width="5.7265625" style="1" customWidth="1"/>
    <col min="4869" max="4870" width="13.7265625" style="1" customWidth="1"/>
    <col min="4871" max="4871" width="0" style="1" hidden="1" customWidth="1"/>
    <col min="4872" max="4872" width="14.1796875" style="1" customWidth="1"/>
    <col min="4873" max="4883" width="0" style="1" hidden="1" customWidth="1"/>
    <col min="4884" max="5120" width="11.54296875" style="1"/>
    <col min="5121" max="5121" width="0" style="1" hidden="1" customWidth="1"/>
    <col min="5122" max="5122" width="16.7265625" style="1" customWidth="1"/>
    <col min="5123" max="5123" width="45.7265625" style="1" customWidth="1"/>
    <col min="5124" max="5124" width="5.7265625" style="1" customWidth="1"/>
    <col min="5125" max="5126" width="13.7265625" style="1" customWidth="1"/>
    <col min="5127" max="5127" width="0" style="1" hidden="1" customWidth="1"/>
    <col min="5128" max="5128" width="14.1796875" style="1" customWidth="1"/>
    <col min="5129" max="5139" width="0" style="1" hidden="1" customWidth="1"/>
    <col min="5140" max="5376" width="11.54296875" style="1"/>
    <col min="5377" max="5377" width="0" style="1" hidden="1" customWidth="1"/>
    <col min="5378" max="5378" width="16.7265625" style="1" customWidth="1"/>
    <col min="5379" max="5379" width="45.7265625" style="1" customWidth="1"/>
    <col min="5380" max="5380" width="5.7265625" style="1" customWidth="1"/>
    <col min="5381" max="5382" width="13.7265625" style="1" customWidth="1"/>
    <col min="5383" max="5383" width="0" style="1" hidden="1" customWidth="1"/>
    <col min="5384" max="5384" width="14.1796875" style="1" customWidth="1"/>
    <col min="5385" max="5395" width="0" style="1" hidden="1" customWidth="1"/>
    <col min="5396" max="5632" width="11.54296875" style="1"/>
    <col min="5633" max="5633" width="0" style="1" hidden="1" customWidth="1"/>
    <col min="5634" max="5634" width="16.7265625" style="1" customWidth="1"/>
    <col min="5635" max="5635" width="45.7265625" style="1" customWidth="1"/>
    <col min="5636" max="5636" width="5.7265625" style="1" customWidth="1"/>
    <col min="5637" max="5638" width="13.7265625" style="1" customWidth="1"/>
    <col min="5639" max="5639" width="0" style="1" hidden="1" customWidth="1"/>
    <col min="5640" max="5640" width="14.1796875" style="1" customWidth="1"/>
    <col min="5641" max="5651" width="0" style="1" hidden="1" customWidth="1"/>
    <col min="5652" max="5888" width="11.54296875" style="1"/>
    <col min="5889" max="5889" width="0" style="1" hidden="1" customWidth="1"/>
    <col min="5890" max="5890" width="16.7265625" style="1" customWidth="1"/>
    <col min="5891" max="5891" width="45.7265625" style="1" customWidth="1"/>
    <col min="5892" max="5892" width="5.7265625" style="1" customWidth="1"/>
    <col min="5893" max="5894" width="13.7265625" style="1" customWidth="1"/>
    <col min="5895" max="5895" width="0" style="1" hidden="1" customWidth="1"/>
    <col min="5896" max="5896" width="14.1796875" style="1" customWidth="1"/>
    <col min="5897" max="5907" width="0" style="1" hidden="1" customWidth="1"/>
    <col min="5908" max="6144" width="11.54296875" style="1"/>
    <col min="6145" max="6145" width="0" style="1" hidden="1" customWidth="1"/>
    <col min="6146" max="6146" width="16.7265625" style="1" customWidth="1"/>
    <col min="6147" max="6147" width="45.7265625" style="1" customWidth="1"/>
    <col min="6148" max="6148" width="5.7265625" style="1" customWidth="1"/>
    <col min="6149" max="6150" width="13.7265625" style="1" customWidth="1"/>
    <col min="6151" max="6151" width="0" style="1" hidden="1" customWidth="1"/>
    <col min="6152" max="6152" width="14.1796875" style="1" customWidth="1"/>
    <col min="6153" max="6163" width="0" style="1" hidden="1" customWidth="1"/>
    <col min="6164" max="6400" width="11.54296875" style="1"/>
    <col min="6401" max="6401" width="0" style="1" hidden="1" customWidth="1"/>
    <col min="6402" max="6402" width="16.7265625" style="1" customWidth="1"/>
    <col min="6403" max="6403" width="45.7265625" style="1" customWidth="1"/>
    <col min="6404" max="6404" width="5.7265625" style="1" customWidth="1"/>
    <col min="6405" max="6406" width="13.7265625" style="1" customWidth="1"/>
    <col min="6407" max="6407" width="0" style="1" hidden="1" customWidth="1"/>
    <col min="6408" max="6408" width="14.1796875" style="1" customWidth="1"/>
    <col min="6409" max="6419" width="0" style="1" hidden="1" customWidth="1"/>
    <col min="6420" max="6656" width="11.54296875" style="1"/>
    <col min="6657" max="6657" width="0" style="1" hidden="1" customWidth="1"/>
    <col min="6658" max="6658" width="16.7265625" style="1" customWidth="1"/>
    <col min="6659" max="6659" width="45.7265625" style="1" customWidth="1"/>
    <col min="6660" max="6660" width="5.7265625" style="1" customWidth="1"/>
    <col min="6661" max="6662" width="13.7265625" style="1" customWidth="1"/>
    <col min="6663" max="6663" width="0" style="1" hidden="1" customWidth="1"/>
    <col min="6664" max="6664" width="14.1796875" style="1" customWidth="1"/>
    <col min="6665" max="6675" width="0" style="1" hidden="1" customWidth="1"/>
    <col min="6676" max="6912" width="11.54296875" style="1"/>
    <col min="6913" max="6913" width="0" style="1" hidden="1" customWidth="1"/>
    <col min="6914" max="6914" width="16.7265625" style="1" customWidth="1"/>
    <col min="6915" max="6915" width="45.7265625" style="1" customWidth="1"/>
    <col min="6916" max="6916" width="5.7265625" style="1" customWidth="1"/>
    <col min="6917" max="6918" width="13.7265625" style="1" customWidth="1"/>
    <col min="6919" max="6919" width="0" style="1" hidden="1" customWidth="1"/>
    <col min="6920" max="6920" width="14.1796875" style="1" customWidth="1"/>
    <col min="6921" max="6931" width="0" style="1" hidden="1" customWidth="1"/>
    <col min="6932" max="7168" width="11.54296875" style="1"/>
    <col min="7169" max="7169" width="0" style="1" hidden="1" customWidth="1"/>
    <col min="7170" max="7170" width="16.7265625" style="1" customWidth="1"/>
    <col min="7171" max="7171" width="45.7265625" style="1" customWidth="1"/>
    <col min="7172" max="7172" width="5.7265625" style="1" customWidth="1"/>
    <col min="7173" max="7174" width="13.7265625" style="1" customWidth="1"/>
    <col min="7175" max="7175" width="0" style="1" hidden="1" customWidth="1"/>
    <col min="7176" max="7176" width="14.1796875" style="1" customWidth="1"/>
    <col min="7177" max="7187" width="0" style="1" hidden="1" customWidth="1"/>
    <col min="7188" max="7424" width="11.54296875" style="1"/>
    <col min="7425" max="7425" width="0" style="1" hidden="1" customWidth="1"/>
    <col min="7426" max="7426" width="16.7265625" style="1" customWidth="1"/>
    <col min="7427" max="7427" width="45.7265625" style="1" customWidth="1"/>
    <col min="7428" max="7428" width="5.7265625" style="1" customWidth="1"/>
    <col min="7429" max="7430" width="13.7265625" style="1" customWidth="1"/>
    <col min="7431" max="7431" width="0" style="1" hidden="1" customWidth="1"/>
    <col min="7432" max="7432" width="14.1796875" style="1" customWidth="1"/>
    <col min="7433" max="7443" width="0" style="1" hidden="1" customWidth="1"/>
    <col min="7444" max="7680" width="11.54296875" style="1"/>
    <col min="7681" max="7681" width="0" style="1" hidden="1" customWidth="1"/>
    <col min="7682" max="7682" width="16.7265625" style="1" customWidth="1"/>
    <col min="7683" max="7683" width="45.7265625" style="1" customWidth="1"/>
    <col min="7684" max="7684" width="5.7265625" style="1" customWidth="1"/>
    <col min="7685" max="7686" width="13.7265625" style="1" customWidth="1"/>
    <col min="7687" max="7687" width="0" style="1" hidden="1" customWidth="1"/>
    <col min="7688" max="7688" width="14.1796875" style="1" customWidth="1"/>
    <col min="7689" max="7699" width="0" style="1" hidden="1" customWidth="1"/>
    <col min="7700" max="7936" width="11.54296875" style="1"/>
    <col min="7937" max="7937" width="0" style="1" hidden="1" customWidth="1"/>
    <col min="7938" max="7938" width="16.7265625" style="1" customWidth="1"/>
    <col min="7939" max="7939" width="45.7265625" style="1" customWidth="1"/>
    <col min="7940" max="7940" width="5.7265625" style="1" customWidth="1"/>
    <col min="7941" max="7942" width="13.7265625" style="1" customWidth="1"/>
    <col min="7943" max="7943" width="0" style="1" hidden="1" customWidth="1"/>
    <col min="7944" max="7944" width="14.1796875" style="1" customWidth="1"/>
    <col min="7945" max="7955" width="0" style="1" hidden="1" customWidth="1"/>
    <col min="7956" max="8192" width="11.54296875" style="1"/>
    <col min="8193" max="8193" width="0" style="1" hidden="1" customWidth="1"/>
    <col min="8194" max="8194" width="16.7265625" style="1" customWidth="1"/>
    <col min="8195" max="8195" width="45.7265625" style="1" customWidth="1"/>
    <col min="8196" max="8196" width="5.7265625" style="1" customWidth="1"/>
    <col min="8197" max="8198" width="13.7265625" style="1" customWidth="1"/>
    <col min="8199" max="8199" width="0" style="1" hidden="1" customWidth="1"/>
    <col min="8200" max="8200" width="14.1796875" style="1" customWidth="1"/>
    <col min="8201" max="8211" width="0" style="1" hidden="1" customWidth="1"/>
    <col min="8212" max="8448" width="11.54296875" style="1"/>
    <col min="8449" max="8449" width="0" style="1" hidden="1" customWidth="1"/>
    <col min="8450" max="8450" width="16.7265625" style="1" customWidth="1"/>
    <col min="8451" max="8451" width="45.7265625" style="1" customWidth="1"/>
    <col min="8452" max="8452" width="5.7265625" style="1" customWidth="1"/>
    <col min="8453" max="8454" width="13.7265625" style="1" customWidth="1"/>
    <col min="8455" max="8455" width="0" style="1" hidden="1" customWidth="1"/>
    <col min="8456" max="8456" width="14.1796875" style="1" customWidth="1"/>
    <col min="8457" max="8467" width="0" style="1" hidden="1" customWidth="1"/>
    <col min="8468" max="8704" width="11.54296875" style="1"/>
    <col min="8705" max="8705" width="0" style="1" hidden="1" customWidth="1"/>
    <col min="8706" max="8706" width="16.7265625" style="1" customWidth="1"/>
    <col min="8707" max="8707" width="45.7265625" style="1" customWidth="1"/>
    <col min="8708" max="8708" width="5.7265625" style="1" customWidth="1"/>
    <col min="8709" max="8710" width="13.7265625" style="1" customWidth="1"/>
    <col min="8711" max="8711" width="0" style="1" hidden="1" customWidth="1"/>
    <col min="8712" max="8712" width="14.1796875" style="1" customWidth="1"/>
    <col min="8713" max="8723" width="0" style="1" hidden="1" customWidth="1"/>
    <col min="8724" max="8960" width="11.54296875" style="1"/>
    <col min="8961" max="8961" width="0" style="1" hidden="1" customWidth="1"/>
    <col min="8962" max="8962" width="16.7265625" style="1" customWidth="1"/>
    <col min="8963" max="8963" width="45.7265625" style="1" customWidth="1"/>
    <col min="8964" max="8964" width="5.7265625" style="1" customWidth="1"/>
    <col min="8965" max="8966" width="13.7265625" style="1" customWidth="1"/>
    <col min="8967" max="8967" width="0" style="1" hidden="1" customWidth="1"/>
    <col min="8968" max="8968" width="14.1796875" style="1" customWidth="1"/>
    <col min="8969" max="8979" width="0" style="1" hidden="1" customWidth="1"/>
    <col min="8980" max="9216" width="11.54296875" style="1"/>
    <col min="9217" max="9217" width="0" style="1" hidden="1" customWidth="1"/>
    <col min="9218" max="9218" width="16.7265625" style="1" customWidth="1"/>
    <col min="9219" max="9219" width="45.7265625" style="1" customWidth="1"/>
    <col min="9220" max="9220" width="5.7265625" style="1" customWidth="1"/>
    <col min="9221" max="9222" width="13.7265625" style="1" customWidth="1"/>
    <col min="9223" max="9223" width="0" style="1" hidden="1" customWidth="1"/>
    <col min="9224" max="9224" width="14.1796875" style="1" customWidth="1"/>
    <col min="9225" max="9235" width="0" style="1" hidden="1" customWidth="1"/>
    <col min="9236" max="9472" width="11.54296875" style="1"/>
    <col min="9473" max="9473" width="0" style="1" hidden="1" customWidth="1"/>
    <col min="9474" max="9474" width="16.7265625" style="1" customWidth="1"/>
    <col min="9475" max="9475" width="45.7265625" style="1" customWidth="1"/>
    <col min="9476" max="9476" width="5.7265625" style="1" customWidth="1"/>
    <col min="9477" max="9478" width="13.7265625" style="1" customWidth="1"/>
    <col min="9479" max="9479" width="0" style="1" hidden="1" customWidth="1"/>
    <col min="9480" max="9480" width="14.1796875" style="1" customWidth="1"/>
    <col min="9481" max="9491" width="0" style="1" hidden="1" customWidth="1"/>
    <col min="9492" max="9728" width="11.54296875" style="1"/>
    <col min="9729" max="9729" width="0" style="1" hidden="1" customWidth="1"/>
    <col min="9730" max="9730" width="16.7265625" style="1" customWidth="1"/>
    <col min="9731" max="9731" width="45.7265625" style="1" customWidth="1"/>
    <col min="9732" max="9732" width="5.7265625" style="1" customWidth="1"/>
    <col min="9733" max="9734" width="13.7265625" style="1" customWidth="1"/>
    <col min="9735" max="9735" width="0" style="1" hidden="1" customWidth="1"/>
    <col min="9736" max="9736" width="14.1796875" style="1" customWidth="1"/>
    <col min="9737" max="9747" width="0" style="1" hidden="1" customWidth="1"/>
    <col min="9748" max="9984" width="11.54296875" style="1"/>
    <col min="9985" max="9985" width="0" style="1" hidden="1" customWidth="1"/>
    <col min="9986" max="9986" width="16.7265625" style="1" customWidth="1"/>
    <col min="9987" max="9987" width="45.7265625" style="1" customWidth="1"/>
    <col min="9988" max="9988" width="5.7265625" style="1" customWidth="1"/>
    <col min="9989" max="9990" width="13.7265625" style="1" customWidth="1"/>
    <col min="9991" max="9991" width="0" style="1" hidden="1" customWidth="1"/>
    <col min="9992" max="9992" width="14.1796875" style="1" customWidth="1"/>
    <col min="9993" max="10003" width="0" style="1" hidden="1" customWidth="1"/>
    <col min="10004" max="10240" width="11.54296875" style="1"/>
    <col min="10241" max="10241" width="0" style="1" hidden="1" customWidth="1"/>
    <col min="10242" max="10242" width="16.7265625" style="1" customWidth="1"/>
    <col min="10243" max="10243" width="45.7265625" style="1" customWidth="1"/>
    <col min="10244" max="10244" width="5.7265625" style="1" customWidth="1"/>
    <col min="10245" max="10246" width="13.7265625" style="1" customWidth="1"/>
    <col min="10247" max="10247" width="0" style="1" hidden="1" customWidth="1"/>
    <col min="10248" max="10248" width="14.1796875" style="1" customWidth="1"/>
    <col min="10249" max="10259" width="0" style="1" hidden="1" customWidth="1"/>
    <col min="10260" max="10496" width="11.54296875" style="1"/>
    <col min="10497" max="10497" width="0" style="1" hidden="1" customWidth="1"/>
    <col min="10498" max="10498" width="16.7265625" style="1" customWidth="1"/>
    <col min="10499" max="10499" width="45.7265625" style="1" customWidth="1"/>
    <col min="10500" max="10500" width="5.7265625" style="1" customWidth="1"/>
    <col min="10501" max="10502" width="13.7265625" style="1" customWidth="1"/>
    <col min="10503" max="10503" width="0" style="1" hidden="1" customWidth="1"/>
    <col min="10504" max="10504" width="14.1796875" style="1" customWidth="1"/>
    <col min="10505" max="10515" width="0" style="1" hidden="1" customWidth="1"/>
    <col min="10516" max="10752" width="11.54296875" style="1"/>
    <col min="10753" max="10753" width="0" style="1" hidden="1" customWidth="1"/>
    <col min="10754" max="10754" width="16.7265625" style="1" customWidth="1"/>
    <col min="10755" max="10755" width="45.7265625" style="1" customWidth="1"/>
    <col min="10756" max="10756" width="5.7265625" style="1" customWidth="1"/>
    <col min="10757" max="10758" width="13.7265625" style="1" customWidth="1"/>
    <col min="10759" max="10759" width="0" style="1" hidden="1" customWidth="1"/>
    <col min="10760" max="10760" width="14.1796875" style="1" customWidth="1"/>
    <col min="10761" max="10771" width="0" style="1" hidden="1" customWidth="1"/>
    <col min="10772" max="11008" width="11.54296875" style="1"/>
    <col min="11009" max="11009" width="0" style="1" hidden="1" customWidth="1"/>
    <col min="11010" max="11010" width="16.7265625" style="1" customWidth="1"/>
    <col min="11011" max="11011" width="45.7265625" style="1" customWidth="1"/>
    <col min="11012" max="11012" width="5.7265625" style="1" customWidth="1"/>
    <col min="11013" max="11014" width="13.7265625" style="1" customWidth="1"/>
    <col min="11015" max="11015" width="0" style="1" hidden="1" customWidth="1"/>
    <col min="11016" max="11016" width="14.1796875" style="1" customWidth="1"/>
    <col min="11017" max="11027" width="0" style="1" hidden="1" customWidth="1"/>
    <col min="11028" max="11264" width="11.54296875" style="1"/>
    <col min="11265" max="11265" width="0" style="1" hidden="1" customWidth="1"/>
    <col min="11266" max="11266" width="16.7265625" style="1" customWidth="1"/>
    <col min="11267" max="11267" width="45.7265625" style="1" customWidth="1"/>
    <col min="11268" max="11268" width="5.7265625" style="1" customWidth="1"/>
    <col min="11269" max="11270" width="13.7265625" style="1" customWidth="1"/>
    <col min="11271" max="11271" width="0" style="1" hidden="1" customWidth="1"/>
    <col min="11272" max="11272" width="14.1796875" style="1" customWidth="1"/>
    <col min="11273" max="11283" width="0" style="1" hidden="1" customWidth="1"/>
    <col min="11284" max="11520" width="11.54296875" style="1"/>
    <col min="11521" max="11521" width="0" style="1" hidden="1" customWidth="1"/>
    <col min="11522" max="11522" width="16.7265625" style="1" customWidth="1"/>
    <col min="11523" max="11523" width="45.7265625" style="1" customWidth="1"/>
    <col min="11524" max="11524" width="5.7265625" style="1" customWidth="1"/>
    <col min="11525" max="11526" width="13.7265625" style="1" customWidth="1"/>
    <col min="11527" max="11527" width="0" style="1" hidden="1" customWidth="1"/>
    <col min="11528" max="11528" width="14.1796875" style="1" customWidth="1"/>
    <col min="11529" max="11539" width="0" style="1" hidden="1" customWidth="1"/>
    <col min="11540" max="11776" width="11.54296875" style="1"/>
    <col min="11777" max="11777" width="0" style="1" hidden="1" customWidth="1"/>
    <col min="11778" max="11778" width="16.7265625" style="1" customWidth="1"/>
    <col min="11779" max="11779" width="45.7265625" style="1" customWidth="1"/>
    <col min="11780" max="11780" width="5.7265625" style="1" customWidth="1"/>
    <col min="11781" max="11782" width="13.7265625" style="1" customWidth="1"/>
    <col min="11783" max="11783" width="0" style="1" hidden="1" customWidth="1"/>
    <col min="11784" max="11784" width="14.1796875" style="1" customWidth="1"/>
    <col min="11785" max="11795" width="0" style="1" hidden="1" customWidth="1"/>
    <col min="11796" max="12032" width="11.54296875" style="1"/>
    <col min="12033" max="12033" width="0" style="1" hidden="1" customWidth="1"/>
    <col min="12034" max="12034" width="16.7265625" style="1" customWidth="1"/>
    <col min="12035" max="12035" width="45.7265625" style="1" customWidth="1"/>
    <col min="12036" max="12036" width="5.7265625" style="1" customWidth="1"/>
    <col min="12037" max="12038" width="13.7265625" style="1" customWidth="1"/>
    <col min="12039" max="12039" width="0" style="1" hidden="1" customWidth="1"/>
    <col min="12040" max="12040" width="14.1796875" style="1" customWidth="1"/>
    <col min="12041" max="12051" width="0" style="1" hidden="1" customWidth="1"/>
    <col min="12052" max="12288" width="11.54296875" style="1"/>
    <col min="12289" max="12289" width="0" style="1" hidden="1" customWidth="1"/>
    <col min="12290" max="12290" width="16.7265625" style="1" customWidth="1"/>
    <col min="12291" max="12291" width="45.7265625" style="1" customWidth="1"/>
    <col min="12292" max="12292" width="5.7265625" style="1" customWidth="1"/>
    <col min="12293" max="12294" width="13.7265625" style="1" customWidth="1"/>
    <col min="12295" max="12295" width="0" style="1" hidden="1" customWidth="1"/>
    <col min="12296" max="12296" width="14.1796875" style="1" customWidth="1"/>
    <col min="12297" max="12307" width="0" style="1" hidden="1" customWidth="1"/>
    <col min="12308" max="12544" width="11.54296875" style="1"/>
    <col min="12545" max="12545" width="0" style="1" hidden="1" customWidth="1"/>
    <col min="12546" max="12546" width="16.7265625" style="1" customWidth="1"/>
    <col min="12547" max="12547" width="45.7265625" style="1" customWidth="1"/>
    <col min="12548" max="12548" width="5.7265625" style="1" customWidth="1"/>
    <col min="12549" max="12550" width="13.7265625" style="1" customWidth="1"/>
    <col min="12551" max="12551" width="0" style="1" hidden="1" customWidth="1"/>
    <col min="12552" max="12552" width="14.1796875" style="1" customWidth="1"/>
    <col min="12553" max="12563" width="0" style="1" hidden="1" customWidth="1"/>
    <col min="12564" max="12800" width="11.54296875" style="1"/>
    <col min="12801" max="12801" width="0" style="1" hidden="1" customWidth="1"/>
    <col min="12802" max="12802" width="16.7265625" style="1" customWidth="1"/>
    <col min="12803" max="12803" width="45.7265625" style="1" customWidth="1"/>
    <col min="12804" max="12804" width="5.7265625" style="1" customWidth="1"/>
    <col min="12805" max="12806" width="13.7265625" style="1" customWidth="1"/>
    <col min="12807" max="12807" width="0" style="1" hidden="1" customWidth="1"/>
    <col min="12808" max="12808" width="14.1796875" style="1" customWidth="1"/>
    <col min="12809" max="12819" width="0" style="1" hidden="1" customWidth="1"/>
    <col min="12820" max="13056" width="11.54296875" style="1"/>
    <col min="13057" max="13057" width="0" style="1" hidden="1" customWidth="1"/>
    <col min="13058" max="13058" width="16.7265625" style="1" customWidth="1"/>
    <col min="13059" max="13059" width="45.7265625" style="1" customWidth="1"/>
    <col min="13060" max="13060" width="5.7265625" style="1" customWidth="1"/>
    <col min="13061" max="13062" width="13.7265625" style="1" customWidth="1"/>
    <col min="13063" max="13063" width="0" style="1" hidden="1" customWidth="1"/>
    <col min="13064" max="13064" width="14.1796875" style="1" customWidth="1"/>
    <col min="13065" max="13075" width="0" style="1" hidden="1" customWidth="1"/>
    <col min="13076" max="13312" width="11.54296875" style="1"/>
    <col min="13313" max="13313" width="0" style="1" hidden="1" customWidth="1"/>
    <col min="13314" max="13314" width="16.7265625" style="1" customWidth="1"/>
    <col min="13315" max="13315" width="45.7265625" style="1" customWidth="1"/>
    <col min="13316" max="13316" width="5.7265625" style="1" customWidth="1"/>
    <col min="13317" max="13318" width="13.7265625" style="1" customWidth="1"/>
    <col min="13319" max="13319" width="0" style="1" hidden="1" customWidth="1"/>
    <col min="13320" max="13320" width="14.1796875" style="1" customWidth="1"/>
    <col min="13321" max="13331" width="0" style="1" hidden="1" customWidth="1"/>
    <col min="13332" max="13568" width="11.54296875" style="1"/>
    <col min="13569" max="13569" width="0" style="1" hidden="1" customWidth="1"/>
    <col min="13570" max="13570" width="16.7265625" style="1" customWidth="1"/>
    <col min="13571" max="13571" width="45.7265625" style="1" customWidth="1"/>
    <col min="13572" max="13572" width="5.7265625" style="1" customWidth="1"/>
    <col min="13573" max="13574" width="13.7265625" style="1" customWidth="1"/>
    <col min="13575" max="13575" width="0" style="1" hidden="1" customWidth="1"/>
    <col min="13576" max="13576" width="14.1796875" style="1" customWidth="1"/>
    <col min="13577" max="13587" width="0" style="1" hidden="1" customWidth="1"/>
    <col min="13588" max="13824" width="11.54296875" style="1"/>
    <col min="13825" max="13825" width="0" style="1" hidden="1" customWidth="1"/>
    <col min="13826" max="13826" width="16.7265625" style="1" customWidth="1"/>
    <col min="13827" max="13827" width="45.7265625" style="1" customWidth="1"/>
    <col min="13828" max="13828" width="5.7265625" style="1" customWidth="1"/>
    <col min="13829" max="13830" width="13.7265625" style="1" customWidth="1"/>
    <col min="13831" max="13831" width="0" style="1" hidden="1" customWidth="1"/>
    <col min="13832" max="13832" width="14.1796875" style="1" customWidth="1"/>
    <col min="13833" max="13843" width="0" style="1" hidden="1" customWidth="1"/>
    <col min="13844" max="14080" width="11.54296875" style="1"/>
    <col min="14081" max="14081" width="0" style="1" hidden="1" customWidth="1"/>
    <col min="14082" max="14082" width="16.7265625" style="1" customWidth="1"/>
    <col min="14083" max="14083" width="45.7265625" style="1" customWidth="1"/>
    <col min="14084" max="14084" width="5.7265625" style="1" customWidth="1"/>
    <col min="14085" max="14086" width="13.7265625" style="1" customWidth="1"/>
    <col min="14087" max="14087" width="0" style="1" hidden="1" customWidth="1"/>
    <col min="14088" max="14088" width="14.1796875" style="1" customWidth="1"/>
    <col min="14089" max="14099" width="0" style="1" hidden="1" customWidth="1"/>
    <col min="14100" max="14336" width="11.54296875" style="1"/>
    <col min="14337" max="14337" width="0" style="1" hidden="1" customWidth="1"/>
    <col min="14338" max="14338" width="16.7265625" style="1" customWidth="1"/>
    <col min="14339" max="14339" width="45.7265625" style="1" customWidth="1"/>
    <col min="14340" max="14340" width="5.7265625" style="1" customWidth="1"/>
    <col min="14341" max="14342" width="13.7265625" style="1" customWidth="1"/>
    <col min="14343" max="14343" width="0" style="1" hidden="1" customWidth="1"/>
    <col min="14344" max="14344" width="14.1796875" style="1" customWidth="1"/>
    <col min="14345" max="14355" width="0" style="1" hidden="1" customWidth="1"/>
    <col min="14356" max="14592" width="11.54296875" style="1"/>
    <col min="14593" max="14593" width="0" style="1" hidden="1" customWidth="1"/>
    <col min="14594" max="14594" width="16.7265625" style="1" customWidth="1"/>
    <col min="14595" max="14595" width="45.7265625" style="1" customWidth="1"/>
    <col min="14596" max="14596" width="5.7265625" style="1" customWidth="1"/>
    <col min="14597" max="14598" width="13.7265625" style="1" customWidth="1"/>
    <col min="14599" max="14599" width="0" style="1" hidden="1" customWidth="1"/>
    <col min="14600" max="14600" width="14.1796875" style="1" customWidth="1"/>
    <col min="14601" max="14611" width="0" style="1" hidden="1" customWidth="1"/>
    <col min="14612" max="14848" width="11.54296875" style="1"/>
    <col min="14849" max="14849" width="0" style="1" hidden="1" customWidth="1"/>
    <col min="14850" max="14850" width="16.7265625" style="1" customWidth="1"/>
    <col min="14851" max="14851" width="45.7265625" style="1" customWidth="1"/>
    <col min="14852" max="14852" width="5.7265625" style="1" customWidth="1"/>
    <col min="14853" max="14854" width="13.7265625" style="1" customWidth="1"/>
    <col min="14855" max="14855" width="0" style="1" hidden="1" customWidth="1"/>
    <col min="14856" max="14856" width="14.1796875" style="1" customWidth="1"/>
    <col min="14857" max="14867" width="0" style="1" hidden="1" customWidth="1"/>
    <col min="14868" max="15104" width="11.54296875" style="1"/>
    <col min="15105" max="15105" width="0" style="1" hidden="1" customWidth="1"/>
    <col min="15106" max="15106" width="16.7265625" style="1" customWidth="1"/>
    <col min="15107" max="15107" width="45.7265625" style="1" customWidth="1"/>
    <col min="15108" max="15108" width="5.7265625" style="1" customWidth="1"/>
    <col min="15109" max="15110" width="13.7265625" style="1" customWidth="1"/>
    <col min="15111" max="15111" width="0" style="1" hidden="1" customWidth="1"/>
    <col min="15112" max="15112" width="14.1796875" style="1" customWidth="1"/>
    <col min="15113" max="15123" width="0" style="1" hidden="1" customWidth="1"/>
    <col min="15124" max="15360" width="11.54296875" style="1"/>
    <col min="15361" max="15361" width="0" style="1" hidden="1" customWidth="1"/>
    <col min="15362" max="15362" width="16.7265625" style="1" customWidth="1"/>
    <col min="15363" max="15363" width="45.7265625" style="1" customWidth="1"/>
    <col min="15364" max="15364" width="5.7265625" style="1" customWidth="1"/>
    <col min="15365" max="15366" width="13.7265625" style="1" customWidth="1"/>
    <col min="15367" max="15367" width="0" style="1" hidden="1" customWidth="1"/>
    <col min="15368" max="15368" width="14.1796875" style="1" customWidth="1"/>
    <col min="15369" max="15379" width="0" style="1" hidden="1" customWidth="1"/>
    <col min="15380" max="15616" width="11.54296875" style="1"/>
    <col min="15617" max="15617" width="0" style="1" hidden="1" customWidth="1"/>
    <col min="15618" max="15618" width="16.7265625" style="1" customWidth="1"/>
    <col min="15619" max="15619" width="45.7265625" style="1" customWidth="1"/>
    <col min="15620" max="15620" width="5.7265625" style="1" customWidth="1"/>
    <col min="15621" max="15622" width="13.7265625" style="1" customWidth="1"/>
    <col min="15623" max="15623" width="0" style="1" hidden="1" customWidth="1"/>
    <col min="15624" max="15624" width="14.1796875" style="1" customWidth="1"/>
    <col min="15625" max="15635" width="0" style="1" hidden="1" customWidth="1"/>
    <col min="15636" max="15872" width="11.54296875" style="1"/>
    <col min="15873" max="15873" width="0" style="1" hidden="1" customWidth="1"/>
    <col min="15874" max="15874" width="16.7265625" style="1" customWidth="1"/>
    <col min="15875" max="15875" width="45.7265625" style="1" customWidth="1"/>
    <col min="15876" max="15876" width="5.7265625" style="1" customWidth="1"/>
    <col min="15877" max="15878" width="13.7265625" style="1" customWidth="1"/>
    <col min="15879" max="15879" width="0" style="1" hidden="1" customWidth="1"/>
    <col min="15880" max="15880" width="14.1796875" style="1" customWidth="1"/>
    <col min="15881" max="15891" width="0" style="1" hidden="1" customWidth="1"/>
    <col min="15892" max="16128" width="11.54296875" style="1"/>
    <col min="16129" max="16129" width="0" style="1" hidden="1" customWidth="1"/>
    <col min="16130" max="16130" width="16.7265625" style="1" customWidth="1"/>
    <col min="16131" max="16131" width="45.7265625" style="1" customWidth="1"/>
    <col min="16132" max="16132" width="5.7265625" style="1" customWidth="1"/>
    <col min="16133" max="16134" width="13.7265625" style="1" customWidth="1"/>
    <col min="16135" max="16135" width="0" style="1" hidden="1" customWidth="1"/>
    <col min="16136" max="16136" width="14.1796875" style="1" customWidth="1"/>
    <col min="16137" max="16147" width="0" style="1" hidden="1" customWidth="1"/>
    <col min="16148" max="16384" width="11.54296875" style="1"/>
  </cols>
  <sheetData>
    <row r="1" spans="1:10" ht="13.5" x14ac:dyDescent="0.35">
      <c r="A1" s="1" t="s">
        <v>135</v>
      </c>
      <c r="B1" s="2"/>
      <c r="C1" s="3"/>
      <c r="D1" s="3"/>
      <c r="E1" s="3"/>
      <c r="F1" s="3"/>
      <c r="G1" s="3"/>
      <c r="H1" s="4" t="str">
        <f ca="1">"Edité le "&amp;TEXT(NOW(),"jj/mm/aa hh:mm:ss")</f>
        <v>Edité le 09/02/26 10:04:23</v>
      </c>
    </row>
    <row r="2" spans="1:10" ht="13.5" x14ac:dyDescent="0.3">
      <c r="A2" s="1" t="s">
        <v>0</v>
      </c>
      <c r="B2" s="2"/>
      <c r="C2" s="3"/>
      <c r="D2" s="3"/>
      <c r="E2" s="3"/>
      <c r="F2" s="5"/>
      <c r="G2" s="5"/>
      <c r="H2" s="6" t="s">
        <v>200</v>
      </c>
    </row>
    <row r="3" spans="1:10" x14ac:dyDescent="0.3">
      <c r="A3" s="1" t="s">
        <v>136</v>
      </c>
      <c r="B3" s="2"/>
      <c r="C3" s="3"/>
      <c r="D3" s="3"/>
      <c r="E3" s="3"/>
      <c r="F3" s="7"/>
      <c r="G3" s="7"/>
      <c r="H3" s="35"/>
    </row>
    <row r="4" spans="1:10" ht="19" x14ac:dyDescent="0.45">
      <c r="B4" s="80" t="s">
        <v>2</v>
      </c>
      <c r="C4" s="80"/>
      <c r="D4" s="80"/>
      <c r="E4" s="80"/>
      <c r="F4" s="80"/>
      <c r="G4" s="80"/>
      <c r="H4" s="80"/>
    </row>
    <row r="5" spans="1:10" x14ac:dyDescent="0.3">
      <c r="B5" s="3"/>
      <c r="C5" s="63" t="s">
        <v>205</v>
      </c>
      <c r="D5" s="63"/>
      <c r="E5" s="63"/>
      <c r="F5" s="63"/>
      <c r="G5" s="63"/>
      <c r="H5" s="63"/>
    </row>
    <row r="6" spans="1:10" ht="33.75" customHeight="1" x14ac:dyDescent="0.3">
      <c r="B6" s="3"/>
      <c r="C6" s="63" t="s">
        <v>201</v>
      </c>
      <c r="D6" s="63"/>
      <c r="E6" s="63"/>
      <c r="F6" s="63"/>
      <c r="G6" s="63"/>
      <c r="H6" s="63"/>
    </row>
    <row r="7" spans="1:10" ht="15" customHeight="1" x14ac:dyDescent="0.3">
      <c r="B7" s="8" t="s">
        <v>3</v>
      </c>
      <c r="C7" s="76" t="s">
        <v>202</v>
      </c>
      <c r="D7" s="76"/>
      <c r="E7" s="76"/>
      <c r="F7" s="76"/>
      <c r="G7" s="76"/>
      <c r="H7" s="77"/>
    </row>
    <row r="8" spans="1:10" ht="13.5" x14ac:dyDescent="0.3">
      <c r="B8" s="9" t="s">
        <v>4</v>
      </c>
      <c r="C8" s="78" t="s">
        <v>5</v>
      </c>
      <c r="D8" s="78"/>
      <c r="E8" s="78"/>
      <c r="F8" s="78"/>
      <c r="G8" s="78"/>
      <c r="H8" s="79"/>
    </row>
    <row r="10" spans="1:10" s="10" customFormat="1" ht="30" customHeight="1" x14ac:dyDescent="0.35">
      <c r="B10" s="11" t="s">
        <v>6</v>
      </c>
      <c r="C10" s="11" t="s">
        <v>7</v>
      </c>
      <c r="D10" s="11" t="s">
        <v>8</v>
      </c>
      <c r="E10" s="11" t="s">
        <v>9</v>
      </c>
      <c r="F10" s="11" t="s">
        <v>10</v>
      </c>
      <c r="G10" s="11" t="s">
        <v>11</v>
      </c>
      <c r="H10" s="11" t="s">
        <v>12</v>
      </c>
      <c r="I10" s="10" t="s">
        <v>13</v>
      </c>
      <c r="J10" s="12">
        <v>0.2</v>
      </c>
    </row>
    <row r="11" spans="1:10" s="13" customFormat="1" ht="15" customHeight="1" x14ac:dyDescent="0.3">
      <c r="B11" s="53" t="s">
        <v>14</v>
      </c>
      <c r="C11" s="54" t="s">
        <v>15</v>
      </c>
      <c r="D11" s="53"/>
      <c r="E11" s="53"/>
      <c r="F11" s="53"/>
      <c r="G11" s="53"/>
      <c r="H11" s="53"/>
    </row>
    <row r="12" spans="1:10" s="13" customFormat="1" ht="14.5" x14ac:dyDescent="0.35">
      <c r="A12" s="1" t="s">
        <v>137</v>
      </c>
      <c r="B12" s="53" t="s">
        <v>18</v>
      </c>
      <c r="C12" s="16" t="s">
        <v>17</v>
      </c>
      <c r="D12" s="56" t="s">
        <v>19</v>
      </c>
      <c r="E12" s="57">
        <v>1</v>
      </c>
      <c r="F12" s="64">
        <f>BPU!$D$16</f>
        <v>0</v>
      </c>
      <c r="G12" s="58">
        <v>0</v>
      </c>
      <c r="H12" s="58">
        <f t="shared" ref="H12:H14" si="0">IF(OR(E12="",F12=""),,ROUND(E12*F12+(E12*F12*G12/100),2))</f>
        <v>0</v>
      </c>
      <c r="I12" s="17">
        <v>0.2</v>
      </c>
      <c r="J12" s="18">
        <v>0</v>
      </c>
    </row>
    <row r="13" spans="1:10" ht="14.5" x14ac:dyDescent="0.35">
      <c r="A13" s="1" t="s">
        <v>138</v>
      </c>
      <c r="B13" s="53" t="s">
        <v>20</v>
      </c>
      <c r="C13" s="55" t="s">
        <v>21</v>
      </c>
      <c r="D13" s="56" t="s">
        <v>22</v>
      </c>
      <c r="E13" s="57">
        <v>1</v>
      </c>
      <c r="F13" s="64">
        <f>BPU!$D$19</f>
        <v>0</v>
      </c>
      <c r="G13" s="58">
        <v>0</v>
      </c>
      <c r="H13" s="58">
        <f t="shared" si="0"/>
        <v>0</v>
      </c>
      <c r="I13" s="17">
        <v>0.2</v>
      </c>
      <c r="J13" s="18">
        <v>0</v>
      </c>
    </row>
    <row r="14" spans="1:10" ht="14.5" x14ac:dyDescent="0.35">
      <c r="A14" s="1" t="s">
        <v>139</v>
      </c>
      <c r="B14" s="53" t="s">
        <v>23</v>
      </c>
      <c r="C14" s="55" t="s">
        <v>24</v>
      </c>
      <c r="D14" s="56" t="s">
        <v>22</v>
      </c>
      <c r="E14" s="57">
        <v>1</v>
      </c>
      <c r="F14" s="64">
        <f>BPU!$D$22</f>
        <v>0</v>
      </c>
      <c r="G14" s="58">
        <v>0</v>
      </c>
      <c r="H14" s="58">
        <f t="shared" si="0"/>
        <v>0</v>
      </c>
      <c r="I14" s="17">
        <v>0.2</v>
      </c>
      <c r="J14" s="18">
        <v>0</v>
      </c>
    </row>
    <row r="15" spans="1:10" x14ac:dyDescent="0.3">
      <c r="B15" s="53" t="s">
        <v>25</v>
      </c>
      <c r="C15" s="54" t="s">
        <v>26</v>
      </c>
      <c r="D15" s="53"/>
      <c r="E15" s="53"/>
      <c r="F15" s="65"/>
      <c r="G15" s="53"/>
      <c r="H15" s="53"/>
    </row>
    <row r="16" spans="1:10" ht="14.5" x14ac:dyDescent="0.35">
      <c r="A16" s="1" t="s">
        <v>140</v>
      </c>
      <c r="B16" s="53" t="s">
        <v>27</v>
      </c>
      <c r="C16" s="16" t="s">
        <v>28</v>
      </c>
      <c r="D16" s="56" t="s">
        <v>22</v>
      </c>
      <c r="E16" s="57">
        <v>1</v>
      </c>
      <c r="F16" s="64">
        <f>BPU!$D$26</f>
        <v>0</v>
      </c>
      <c r="G16" s="58">
        <v>0</v>
      </c>
      <c r="H16" s="58">
        <f>IF(OR(E16="",F16=""),,ROUND(E16*F16+(E16*F16*G16/100),2))</f>
        <v>0</v>
      </c>
      <c r="I16" s="17">
        <v>0.2</v>
      </c>
      <c r="J16" s="18">
        <v>0</v>
      </c>
    </row>
    <row r="17" spans="1:21" x14ac:dyDescent="0.3">
      <c r="B17" s="53" t="s">
        <v>29</v>
      </c>
      <c r="C17" s="54" t="s">
        <v>30</v>
      </c>
      <c r="D17" s="53"/>
      <c r="E17" s="53"/>
      <c r="F17" s="65"/>
      <c r="G17" s="53"/>
      <c r="H17" s="53"/>
    </row>
    <row r="18" spans="1:21" ht="14.5" x14ac:dyDescent="0.35">
      <c r="A18" s="1" t="s">
        <v>141</v>
      </c>
      <c r="B18" s="53" t="s">
        <v>31</v>
      </c>
      <c r="C18" s="55" t="s">
        <v>32</v>
      </c>
      <c r="D18" s="56" t="s">
        <v>33</v>
      </c>
      <c r="E18" s="57">
        <v>200</v>
      </c>
      <c r="F18" s="64">
        <f>BPU!$D$30</f>
        <v>0</v>
      </c>
      <c r="G18" s="58">
        <v>0</v>
      </c>
      <c r="H18" s="58">
        <f>IF(OR(E18="",F18=""),,ROUND(E18*F18+(E18*F18*G18/100),2))</f>
        <v>0</v>
      </c>
      <c r="I18" s="17">
        <v>0.2</v>
      </c>
      <c r="J18" s="18">
        <v>0</v>
      </c>
    </row>
    <row r="19" spans="1:21" ht="14.5" x14ac:dyDescent="0.35">
      <c r="A19" s="1" t="s">
        <v>142</v>
      </c>
      <c r="B19" s="53" t="s">
        <v>34</v>
      </c>
      <c r="C19" s="55" t="s">
        <v>35</v>
      </c>
      <c r="D19" s="56" t="s">
        <v>36</v>
      </c>
      <c r="E19" s="57">
        <v>400</v>
      </c>
      <c r="F19" s="64">
        <f>BPU!$D$33</f>
        <v>0</v>
      </c>
      <c r="G19" s="58">
        <v>0</v>
      </c>
      <c r="H19" s="58">
        <f>IF(OR(E19="",F19=""),,ROUND(E19*F19+(E19*F19*G19/100),2))</f>
        <v>0</v>
      </c>
      <c r="I19" s="17">
        <v>0.2</v>
      </c>
      <c r="J19" s="18">
        <v>0</v>
      </c>
    </row>
    <row r="20" spans="1:21" ht="14.5" x14ac:dyDescent="0.35">
      <c r="A20" s="1" t="s">
        <v>143</v>
      </c>
      <c r="B20" s="53" t="s">
        <v>37</v>
      </c>
      <c r="C20" s="55" t="s">
        <v>38</v>
      </c>
      <c r="D20" s="56" t="s">
        <v>22</v>
      </c>
      <c r="E20" s="57">
        <v>20</v>
      </c>
      <c r="F20" s="64">
        <f>BPU!$D$36</f>
        <v>0</v>
      </c>
      <c r="G20" s="58">
        <v>0</v>
      </c>
      <c r="H20" s="58">
        <f>IF(OR(E20="",F20=""),,ROUND(E20*F20+(E20*F20*G20/100),2))</f>
        <v>0</v>
      </c>
      <c r="I20" s="17">
        <v>0.2</v>
      </c>
      <c r="J20" s="18">
        <v>0</v>
      </c>
    </row>
    <row r="21" spans="1:21" x14ac:dyDescent="0.3">
      <c r="B21" s="53" t="s">
        <v>39</v>
      </c>
      <c r="C21" s="54" t="s">
        <v>40</v>
      </c>
      <c r="D21" s="53"/>
      <c r="E21" s="53"/>
      <c r="F21" s="65"/>
      <c r="G21" s="53"/>
      <c r="H21" s="53"/>
    </row>
    <row r="22" spans="1:21" x14ac:dyDescent="0.3">
      <c r="B22" s="53" t="s">
        <v>41</v>
      </c>
      <c r="C22" s="54" t="s">
        <v>42</v>
      </c>
      <c r="D22" s="53"/>
      <c r="E22" s="53"/>
      <c r="F22" s="65"/>
      <c r="G22" s="53"/>
      <c r="H22" s="53"/>
    </row>
    <row r="23" spans="1:21" s="67" customFormat="1" ht="14.5" x14ac:dyDescent="0.35">
      <c r="A23" s="67" t="s">
        <v>144</v>
      </c>
      <c r="B23" s="65" t="s">
        <v>43</v>
      </c>
      <c r="C23" s="82" t="s">
        <v>44</v>
      </c>
      <c r="D23" s="69" t="s">
        <v>45</v>
      </c>
      <c r="E23" s="64">
        <v>16</v>
      </c>
      <c r="F23" s="64">
        <f>BPU!$D$41</f>
        <v>0</v>
      </c>
      <c r="G23" s="70">
        <v>0</v>
      </c>
      <c r="H23" s="70">
        <f>IF(OR(E23="",F23=""),,ROUND(E23*F23+(E23*F23*G23/100),2))</f>
        <v>0</v>
      </c>
      <c r="I23" s="71">
        <v>0.2</v>
      </c>
      <c r="J23" s="72">
        <v>0</v>
      </c>
      <c r="U23" s="73"/>
    </row>
    <row r="24" spans="1:21" s="67" customFormat="1" ht="14.5" x14ac:dyDescent="0.35">
      <c r="A24" s="67" t="s">
        <v>145</v>
      </c>
      <c r="B24" s="65" t="s">
        <v>46</v>
      </c>
      <c r="C24" s="68" t="s">
        <v>177</v>
      </c>
      <c r="D24" s="69" t="s">
        <v>45</v>
      </c>
      <c r="E24" s="64">
        <v>4</v>
      </c>
      <c r="F24" s="64">
        <f>BPU!$D$43</f>
        <v>0</v>
      </c>
      <c r="G24" s="70">
        <v>0</v>
      </c>
      <c r="H24" s="70">
        <f>IF(OR(E24="",F24=""),,ROUND(E24*F24+(E24*F24*G24/100),2))</f>
        <v>0</v>
      </c>
      <c r="I24" s="71">
        <v>0.2</v>
      </c>
      <c r="J24" s="72">
        <v>0</v>
      </c>
    </row>
    <row r="25" spans="1:21" s="67" customFormat="1" x14ac:dyDescent="0.3">
      <c r="B25" s="65" t="s">
        <v>48</v>
      </c>
      <c r="C25" s="74" t="s">
        <v>49</v>
      </c>
      <c r="D25" s="65"/>
      <c r="E25" s="65"/>
      <c r="F25" s="65"/>
      <c r="G25" s="65"/>
      <c r="H25" s="65"/>
    </row>
    <row r="26" spans="1:21" s="67" customFormat="1" ht="14.5" x14ac:dyDescent="0.35">
      <c r="A26" s="67" t="s">
        <v>146</v>
      </c>
      <c r="B26" s="65" t="s">
        <v>50</v>
      </c>
      <c r="C26" s="68" t="s">
        <v>51</v>
      </c>
      <c r="D26" s="69" t="s">
        <v>45</v>
      </c>
      <c r="E26" s="64">
        <v>21</v>
      </c>
      <c r="F26" s="64">
        <f>BPU!$D$46</f>
        <v>0</v>
      </c>
      <c r="G26" s="70">
        <v>0</v>
      </c>
      <c r="H26" s="70">
        <f>IF(OR(E26="",F26=""),,ROUND(E26*F26+(E26*F26*G26/100),2))</f>
        <v>0</v>
      </c>
      <c r="I26" s="71">
        <v>0.2</v>
      </c>
      <c r="J26" s="72">
        <v>0</v>
      </c>
    </row>
    <row r="27" spans="1:21" s="67" customFormat="1" ht="14.5" x14ac:dyDescent="0.35">
      <c r="A27" s="67" t="s">
        <v>147</v>
      </c>
      <c r="B27" s="65" t="s">
        <v>52</v>
      </c>
      <c r="C27" s="68" t="s">
        <v>47</v>
      </c>
      <c r="D27" s="69" t="s">
        <v>45</v>
      </c>
      <c r="E27" s="64">
        <v>10</v>
      </c>
      <c r="F27" s="64">
        <f>BPU!$D$48</f>
        <v>0</v>
      </c>
      <c r="G27" s="70">
        <v>0</v>
      </c>
      <c r="H27" s="70">
        <f>IF(OR(E27="",F27=""),,ROUND(E27*F27+(E27*F27*G27/100),2))</f>
        <v>0</v>
      </c>
      <c r="I27" s="71">
        <v>0.2</v>
      </c>
      <c r="J27" s="72">
        <v>0</v>
      </c>
    </row>
    <row r="28" spans="1:21" s="67" customFormat="1" ht="14.5" x14ac:dyDescent="0.35">
      <c r="A28" s="67" t="s">
        <v>148</v>
      </c>
      <c r="B28" s="65" t="s">
        <v>53</v>
      </c>
      <c r="C28" s="68" t="s">
        <v>54</v>
      </c>
      <c r="D28" s="69" t="s">
        <v>45</v>
      </c>
      <c r="E28" s="64">
        <v>4</v>
      </c>
      <c r="F28" s="64">
        <f>BPU!$D$50</f>
        <v>0</v>
      </c>
      <c r="G28" s="70">
        <v>0</v>
      </c>
      <c r="H28" s="70">
        <f>IF(OR(E28="",F28=""),,ROUND(E28*F28+(E28*F28*G28/100),2))</f>
        <v>0</v>
      </c>
      <c r="I28" s="71">
        <v>0.2</v>
      </c>
      <c r="J28" s="72">
        <v>0</v>
      </c>
    </row>
    <row r="29" spans="1:21" s="67" customFormat="1" ht="14.5" x14ac:dyDescent="0.35">
      <c r="A29" s="67" t="s">
        <v>149</v>
      </c>
      <c r="B29" s="65" t="s">
        <v>55</v>
      </c>
      <c r="C29" s="68" t="s">
        <v>56</v>
      </c>
      <c r="D29" s="69" t="s">
        <v>45</v>
      </c>
      <c r="E29" s="64">
        <v>4</v>
      </c>
      <c r="F29" s="64">
        <f>BPU!$D$52</f>
        <v>0</v>
      </c>
      <c r="G29" s="70">
        <v>0</v>
      </c>
      <c r="H29" s="70">
        <f>IF(OR(E29="",F29=""),,ROUND(E29*F29+(E29*F29*G29/100),2))</f>
        <v>0</v>
      </c>
      <c r="I29" s="71">
        <v>0.2</v>
      </c>
      <c r="J29" s="72">
        <v>0</v>
      </c>
    </row>
    <row r="30" spans="1:21" s="67" customFormat="1" x14ac:dyDescent="0.3">
      <c r="B30" s="65" t="s">
        <v>57</v>
      </c>
      <c r="C30" s="74" t="s">
        <v>58</v>
      </c>
      <c r="D30" s="65"/>
      <c r="E30" s="65"/>
      <c r="F30" s="65"/>
      <c r="G30" s="65"/>
      <c r="H30" s="65"/>
    </row>
    <row r="31" spans="1:21" s="67" customFormat="1" ht="24" x14ac:dyDescent="0.35">
      <c r="A31" s="67" t="s">
        <v>150</v>
      </c>
      <c r="B31" s="65" t="s">
        <v>59</v>
      </c>
      <c r="C31" s="68" t="s">
        <v>60</v>
      </c>
      <c r="D31" s="69" t="s">
        <v>33</v>
      </c>
      <c r="E31" s="64">
        <v>10</v>
      </c>
      <c r="F31" s="64">
        <f>BPU!$D$56</f>
        <v>0</v>
      </c>
      <c r="G31" s="70">
        <v>0</v>
      </c>
      <c r="H31" s="70">
        <f>IF(OR(E31="",F31=""),,ROUND(E31*F31+(E31*F31*G31/100),2))</f>
        <v>0</v>
      </c>
      <c r="I31" s="71">
        <v>0.2</v>
      </c>
      <c r="J31" s="72">
        <v>0</v>
      </c>
    </row>
    <row r="32" spans="1:21" s="67" customFormat="1" ht="24" x14ac:dyDescent="0.35">
      <c r="A32" s="67" t="s">
        <v>151</v>
      </c>
      <c r="B32" s="65" t="s">
        <v>61</v>
      </c>
      <c r="C32" s="68" t="s">
        <v>62</v>
      </c>
      <c r="D32" s="69" t="s">
        <v>33</v>
      </c>
      <c r="E32" s="64">
        <v>10</v>
      </c>
      <c r="F32" s="64">
        <f>BPU!$D$59</f>
        <v>0</v>
      </c>
      <c r="G32" s="70">
        <v>0</v>
      </c>
      <c r="H32" s="70">
        <f>IF(OR(E32="",F32=""),,ROUND(E32*F32+(E32*F32*G32/100),2))</f>
        <v>0</v>
      </c>
      <c r="I32" s="71">
        <v>0.2</v>
      </c>
      <c r="J32" s="72">
        <v>0</v>
      </c>
    </row>
    <row r="33" spans="1:21" s="67" customFormat="1" ht="24" x14ac:dyDescent="0.35">
      <c r="A33" s="67" t="s">
        <v>152</v>
      </c>
      <c r="B33" s="65" t="s">
        <v>63</v>
      </c>
      <c r="C33" s="68" t="s">
        <v>64</v>
      </c>
      <c r="D33" s="69" t="s">
        <v>33</v>
      </c>
      <c r="E33" s="64">
        <v>10</v>
      </c>
      <c r="F33" s="64">
        <f>BPU!$D$62</f>
        <v>0</v>
      </c>
      <c r="G33" s="70">
        <v>0</v>
      </c>
      <c r="H33" s="70">
        <f>IF(OR(E33="",F33=""),,ROUND(E33*F33+(E33*F33*G33/100),2))</f>
        <v>0</v>
      </c>
      <c r="I33" s="71">
        <v>0.2</v>
      </c>
      <c r="J33" s="72">
        <v>0</v>
      </c>
    </row>
    <row r="34" spans="1:21" s="67" customFormat="1" ht="24" x14ac:dyDescent="0.35">
      <c r="A34" s="67" t="s">
        <v>153</v>
      </c>
      <c r="B34" s="65" t="s">
        <v>65</v>
      </c>
      <c r="C34" s="68" t="s">
        <v>66</v>
      </c>
      <c r="D34" s="69" t="s">
        <v>45</v>
      </c>
      <c r="E34" s="64">
        <v>150</v>
      </c>
      <c r="F34" s="64">
        <f>BPU!$D$65</f>
        <v>0</v>
      </c>
      <c r="G34" s="70">
        <v>0</v>
      </c>
      <c r="H34" s="70">
        <f>IF(OR(E34="",F34=""),,ROUND(E34*F34+(E34*F34*G34/100),2))</f>
        <v>0</v>
      </c>
      <c r="I34" s="71">
        <v>0.2</v>
      </c>
      <c r="J34" s="72">
        <v>0</v>
      </c>
    </row>
    <row r="35" spans="1:21" x14ac:dyDescent="0.3">
      <c r="B35" s="53" t="s">
        <v>67</v>
      </c>
      <c r="C35" s="54" t="s">
        <v>68</v>
      </c>
      <c r="D35" s="53"/>
      <c r="E35" s="53"/>
      <c r="F35" s="65"/>
      <c r="G35" s="53"/>
      <c r="H35" s="53"/>
    </row>
    <row r="36" spans="1:21" x14ac:dyDescent="0.3">
      <c r="B36" s="53" t="s">
        <v>69</v>
      </c>
      <c r="C36" s="54" t="s">
        <v>70</v>
      </c>
      <c r="D36" s="53"/>
      <c r="E36" s="53"/>
      <c r="F36" s="65"/>
      <c r="G36" s="53"/>
      <c r="H36" s="53"/>
    </row>
    <row r="37" spans="1:21" x14ac:dyDescent="0.3">
      <c r="B37" s="53" t="s">
        <v>71</v>
      </c>
      <c r="C37" s="54" t="s">
        <v>72</v>
      </c>
      <c r="D37" s="53"/>
      <c r="E37" s="53"/>
      <c r="F37" s="65"/>
      <c r="G37" s="53"/>
      <c r="H37" s="53"/>
    </row>
    <row r="38" spans="1:21" ht="14.5" x14ac:dyDescent="0.35">
      <c r="A38" s="1" t="s">
        <v>154</v>
      </c>
      <c r="B38" s="53" t="s">
        <v>73</v>
      </c>
      <c r="C38" s="16" t="s">
        <v>72</v>
      </c>
      <c r="D38" s="56" t="s">
        <v>22</v>
      </c>
      <c r="E38" s="57">
        <v>50</v>
      </c>
      <c r="F38" s="64">
        <f>BPU!$D$71</f>
        <v>0</v>
      </c>
      <c r="G38" s="58">
        <v>0</v>
      </c>
      <c r="H38" s="58">
        <f>IF(OR(E38="",F38=""),,ROUND(E38*F38+(E38*F38*G38/100),2))</f>
        <v>0</v>
      </c>
      <c r="I38" s="17">
        <v>0.2</v>
      </c>
      <c r="J38" s="18">
        <v>0</v>
      </c>
    </row>
    <row r="39" spans="1:21" x14ac:dyDescent="0.3">
      <c r="B39" s="53" t="s">
        <v>74</v>
      </c>
      <c r="C39" s="15" t="s">
        <v>204</v>
      </c>
      <c r="D39" s="53"/>
      <c r="E39" s="53"/>
      <c r="F39" s="65"/>
      <c r="G39" s="53"/>
      <c r="H39" s="53"/>
    </row>
    <row r="40" spans="1:21" ht="14.5" x14ac:dyDescent="0.35">
      <c r="A40" s="1" t="s">
        <v>155</v>
      </c>
      <c r="B40" s="53" t="s">
        <v>75</v>
      </c>
      <c r="C40" s="16" t="s">
        <v>184</v>
      </c>
      <c r="D40" s="56" t="s">
        <v>22</v>
      </c>
      <c r="E40" s="57">
        <v>85</v>
      </c>
      <c r="F40" s="64">
        <f>BPU!$D$73</f>
        <v>0</v>
      </c>
      <c r="G40" s="58">
        <v>0</v>
      </c>
      <c r="H40" s="58">
        <f>IF(OR(E40="",F40=""),,ROUND(E40*F40+(E40*F40*G40/100),2))</f>
        <v>0</v>
      </c>
      <c r="I40" s="17">
        <v>0.2</v>
      </c>
      <c r="J40" s="18">
        <v>0</v>
      </c>
      <c r="U40" s="66"/>
    </row>
    <row r="41" spans="1:21" ht="14.5" x14ac:dyDescent="0.35">
      <c r="A41" s="1" t="s">
        <v>158</v>
      </c>
      <c r="B41" s="14" t="s">
        <v>207</v>
      </c>
      <c r="C41" s="55" t="s">
        <v>76</v>
      </c>
      <c r="D41" s="56" t="s">
        <v>22</v>
      </c>
      <c r="E41" s="57">
        <v>15</v>
      </c>
      <c r="F41" s="64">
        <f>BPU!$D$76</f>
        <v>0</v>
      </c>
      <c r="G41" s="58">
        <v>0</v>
      </c>
      <c r="H41" s="58">
        <f>IF(OR(E41="",F41=""),,ROUND(E41*F41+(E41*F41*G41/100),2))</f>
        <v>0</v>
      </c>
      <c r="I41" s="17">
        <v>0.2</v>
      </c>
      <c r="J41" s="18">
        <v>0</v>
      </c>
    </row>
    <row r="42" spans="1:21" x14ac:dyDescent="0.3">
      <c r="B42" s="53" t="s">
        <v>77</v>
      </c>
      <c r="C42" s="54" t="s">
        <v>78</v>
      </c>
      <c r="D42" s="53"/>
      <c r="E42" s="53"/>
      <c r="F42" s="65"/>
      <c r="G42" s="53"/>
      <c r="H42" s="53"/>
    </row>
    <row r="43" spans="1:21" x14ac:dyDescent="0.3">
      <c r="B43" s="53" t="s">
        <v>79</v>
      </c>
      <c r="C43" s="54" t="s">
        <v>72</v>
      </c>
      <c r="D43" s="53"/>
      <c r="E43" s="53"/>
      <c r="F43" s="65"/>
      <c r="G43" s="53"/>
      <c r="H43" s="53"/>
    </row>
    <row r="44" spans="1:21" ht="14.5" x14ac:dyDescent="0.35">
      <c r="A44" s="1" t="s">
        <v>156</v>
      </c>
      <c r="B44" s="53" t="s">
        <v>80</v>
      </c>
      <c r="C44" s="16" t="s">
        <v>72</v>
      </c>
      <c r="D44" s="56" t="s">
        <v>22</v>
      </c>
      <c r="E44" s="57">
        <v>50</v>
      </c>
      <c r="F44" s="64">
        <f>BPU!$D$79</f>
        <v>0</v>
      </c>
      <c r="G44" s="58">
        <v>0</v>
      </c>
      <c r="H44" s="58">
        <f>IF(OR(E44="",F44=""),,ROUND(E44*F44+(E44*F44*G44/100),2))</f>
        <v>0</v>
      </c>
      <c r="I44" s="17">
        <v>0.2</v>
      </c>
      <c r="J44" s="18">
        <v>0</v>
      </c>
    </row>
    <row r="45" spans="1:21" x14ac:dyDescent="0.3">
      <c r="B45" s="53" t="s">
        <v>81</v>
      </c>
      <c r="C45" s="15" t="s">
        <v>204</v>
      </c>
      <c r="D45" s="53"/>
      <c r="E45" s="53"/>
      <c r="F45" s="65"/>
      <c r="G45" s="53"/>
      <c r="H45" s="53"/>
    </row>
    <row r="46" spans="1:21" ht="14.5" x14ac:dyDescent="0.35">
      <c r="A46" s="1" t="s">
        <v>157</v>
      </c>
      <c r="B46" s="53" t="s">
        <v>82</v>
      </c>
      <c r="C46" s="16" t="s">
        <v>184</v>
      </c>
      <c r="D46" s="56" t="s">
        <v>22</v>
      </c>
      <c r="E46" s="57">
        <v>85</v>
      </c>
      <c r="F46" s="64">
        <f>BPU!$D$81</f>
        <v>0</v>
      </c>
      <c r="G46" s="58">
        <v>0</v>
      </c>
      <c r="H46" s="58">
        <f>IF(OR(E46="",F46=""),,ROUND(E46*F46+(E46*F46*G46/100),2))</f>
        <v>0</v>
      </c>
      <c r="I46" s="17">
        <v>0.2</v>
      </c>
      <c r="J46" s="18">
        <v>0</v>
      </c>
    </row>
    <row r="47" spans="1:21" ht="14.5" x14ac:dyDescent="0.35">
      <c r="A47" s="1" t="s">
        <v>158</v>
      </c>
      <c r="B47" s="14" t="s">
        <v>208</v>
      </c>
      <c r="C47" s="55" t="s">
        <v>76</v>
      </c>
      <c r="D47" s="56" t="s">
        <v>22</v>
      </c>
      <c r="E47" s="57">
        <v>15</v>
      </c>
      <c r="F47" s="64">
        <f>BPU!$D$84</f>
        <v>0</v>
      </c>
      <c r="G47" s="58">
        <v>0</v>
      </c>
      <c r="H47" s="58">
        <f>IF(OR(E47="",F47=""),,ROUND(E47*F47+(E47*F47*G47/100),2))</f>
        <v>0</v>
      </c>
      <c r="I47" s="17">
        <v>0.2</v>
      </c>
      <c r="J47" s="18">
        <v>0</v>
      </c>
    </row>
    <row r="48" spans="1:21" x14ac:dyDescent="0.3">
      <c r="B48" s="53" t="s">
        <v>83</v>
      </c>
      <c r="C48" s="54" t="s">
        <v>84</v>
      </c>
      <c r="D48" s="53"/>
      <c r="E48" s="53"/>
      <c r="F48" s="65"/>
      <c r="G48" s="53"/>
      <c r="H48" s="53"/>
    </row>
    <row r="49" spans="1:21" ht="14.5" x14ac:dyDescent="0.35">
      <c r="A49" s="1" t="s">
        <v>159</v>
      </c>
      <c r="B49" s="53" t="s">
        <v>85</v>
      </c>
      <c r="C49" s="55" t="s">
        <v>86</v>
      </c>
      <c r="D49" s="56" t="s">
        <v>33</v>
      </c>
      <c r="E49" s="57">
        <v>40</v>
      </c>
      <c r="F49" s="64">
        <f>BPU!$D$88</f>
        <v>0</v>
      </c>
      <c r="G49" s="58">
        <v>0</v>
      </c>
      <c r="H49" s="58">
        <f>IF(OR(E49="",F49=""),,ROUND(E49*F49+(E49*F49*G49/100),2))</f>
        <v>0</v>
      </c>
      <c r="I49" s="17">
        <v>0.2</v>
      </c>
      <c r="J49" s="18">
        <v>0</v>
      </c>
    </row>
    <row r="50" spans="1:21" ht="14.5" x14ac:dyDescent="0.35">
      <c r="A50" s="1" t="s">
        <v>160</v>
      </c>
      <c r="B50" s="53" t="s">
        <v>87</v>
      </c>
      <c r="C50" s="55" t="s">
        <v>88</v>
      </c>
      <c r="D50" s="56" t="s">
        <v>22</v>
      </c>
      <c r="E50" s="57">
        <v>20</v>
      </c>
      <c r="F50" s="64">
        <f>BPU!$D$91</f>
        <v>0</v>
      </c>
      <c r="G50" s="58">
        <v>0</v>
      </c>
      <c r="H50" s="58">
        <f>IF(OR(E50="",F50=""),,ROUND(E50*F50+(E50*F50*G50/100),2))</f>
        <v>0</v>
      </c>
      <c r="I50" s="17">
        <v>0.2</v>
      </c>
      <c r="J50" s="18">
        <v>0</v>
      </c>
    </row>
    <row r="51" spans="1:21" x14ac:dyDescent="0.3">
      <c r="B51" s="53" t="s">
        <v>89</v>
      </c>
      <c r="C51" s="54" t="s">
        <v>90</v>
      </c>
      <c r="D51" s="53"/>
      <c r="E51" s="53"/>
      <c r="F51" s="65"/>
      <c r="G51" s="53"/>
      <c r="H51" s="53"/>
    </row>
    <row r="52" spans="1:21" ht="14.5" x14ac:dyDescent="0.35">
      <c r="A52" s="1" t="s">
        <v>161</v>
      </c>
      <c r="B52" s="53" t="s">
        <v>91</v>
      </c>
      <c r="C52" s="55" t="s">
        <v>92</v>
      </c>
      <c r="D52" s="56" t="s">
        <v>33</v>
      </c>
      <c r="E52" s="57">
        <v>20</v>
      </c>
      <c r="F52" s="64">
        <f>BPU!$D$95</f>
        <v>0</v>
      </c>
      <c r="G52" s="58">
        <v>0</v>
      </c>
      <c r="H52" s="58">
        <f>IF(OR(E52="",F52=""),,ROUND(E52*F52+(E52*F52*G52/100),2))</f>
        <v>0</v>
      </c>
      <c r="I52" s="17">
        <v>0.2</v>
      </c>
      <c r="J52" s="18">
        <v>0</v>
      </c>
    </row>
    <row r="53" spans="1:21" x14ac:dyDescent="0.3">
      <c r="B53" s="53" t="s">
        <v>93</v>
      </c>
      <c r="C53" s="54" t="s">
        <v>94</v>
      </c>
      <c r="D53" s="53"/>
      <c r="E53" s="53"/>
      <c r="F53" s="65"/>
      <c r="G53" s="53"/>
      <c r="H53" s="53"/>
    </row>
    <row r="54" spans="1:21" ht="14.5" x14ac:dyDescent="0.35">
      <c r="A54" s="1" t="s">
        <v>162</v>
      </c>
      <c r="B54" s="53" t="s">
        <v>95</v>
      </c>
      <c r="C54" s="55" t="s">
        <v>96</v>
      </c>
      <c r="D54" s="56" t="s">
        <v>33</v>
      </c>
      <c r="E54" s="57">
        <v>30</v>
      </c>
      <c r="F54" s="64">
        <f>BPU!$D$99</f>
        <v>0</v>
      </c>
      <c r="G54" s="58">
        <v>0</v>
      </c>
      <c r="H54" s="58">
        <f>IF(OR(E54="",F54=""),,ROUND(E54*F54+(E54*F54*G54/100),2))</f>
        <v>0</v>
      </c>
      <c r="I54" s="17">
        <v>0.2</v>
      </c>
      <c r="J54" s="18">
        <v>0</v>
      </c>
    </row>
    <row r="55" spans="1:21" ht="14.5" x14ac:dyDescent="0.35">
      <c r="A55" s="1" t="s">
        <v>163</v>
      </c>
      <c r="B55" s="53" t="s">
        <v>97</v>
      </c>
      <c r="C55" s="55" t="s">
        <v>98</v>
      </c>
      <c r="D55" s="56" t="s">
        <v>33</v>
      </c>
      <c r="E55" s="57">
        <v>30</v>
      </c>
      <c r="F55" s="64">
        <f>BPU!$D$101</f>
        <v>0</v>
      </c>
      <c r="G55" s="58">
        <v>0</v>
      </c>
      <c r="H55" s="58">
        <f>IF(OR(E55="",F55=""),,ROUND(E55*F55+(E55*F55*G55/100),2))</f>
        <v>0</v>
      </c>
      <c r="I55" s="17">
        <v>0.2</v>
      </c>
      <c r="J55" s="18">
        <v>0</v>
      </c>
    </row>
    <row r="56" spans="1:21" x14ac:dyDescent="0.3">
      <c r="B56" s="53" t="s">
        <v>99</v>
      </c>
      <c r="C56" s="54" t="s">
        <v>100</v>
      </c>
      <c r="D56" s="53"/>
      <c r="E56" s="53"/>
      <c r="F56" s="65"/>
      <c r="G56" s="53"/>
      <c r="H56" s="53"/>
    </row>
    <row r="57" spans="1:21" x14ac:dyDescent="0.3">
      <c r="B57" s="53" t="s">
        <v>101</v>
      </c>
      <c r="C57" s="54" t="s">
        <v>102</v>
      </c>
      <c r="D57" s="53"/>
      <c r="E57" s="53"/>
      <c r="F57" s="65"/>
      <c r="G57" s="53"/>
      <c r="H57" s="53"/>
    </row>
    <row r="58" spans="1:21" x14ac:dyDescent="0.3">
      <c r="B58" s="53" t="s">
        <v>103</v>
      </c>
      <c r="C58" s="54" t="s">
        <v>164</v>
      </c>
      <c r="D58" s="53"/>
      <c r="E58" s="53"/>
      <c r="F58" s="65"/>
      <c r="G58" s="53"/>
      <c r="H58" s="53"/>
    </row>
    <row r="59" spans="1:21" ht="14.5" x14ac:dyDescent="0.35">
      <c r="A59" s="1" t="s">
        <v>165</v>
      </c>
      <c r="B59" s="53" t="s">
        <v>104</v>
      </c>
      <c r="C59" s="55" t="s">
        <v>105</v>
      </c>
      <c r="D59" s="56" t="s">
        <v>45</v>
      </c>
      <c r="E59" s="57">
        <v>140</v>
      </c>
      <c r="F59" s="64">
        <f>BPU!$D$107</f>
        <v>0</v>
      </c>
      <c r="G59" s="58">
        <v>0</v>
      </c>
      <c r="H59" s="58">
        <f>IF(OR(E59="",F59=""),,ROUND(E59*F59+(E59*F59*G59/100),2))</f>
        <v>0</v>
      </c>
      <c r="I59" s="17">
        <v>0.2</v>
      </c>
      <c r="J59" s="18">
        <v>0</v>
      </c>
    </row>
    <row r="60" spans="1:21" ht="14.5" x14ac:dyDescent="0.35">
      <c r="A60" s="1" t="s">
        <v>166</v>
      </c>
      <c r="B60" s="53" t="s">
        <v>106</v>
      </c>
      <c r="C60" s="55" t="s">
        <v>107</v>
      </c>
      <c r="D60" s="56" t="s">
        <v>45</v>
      </c>
      <c r="E60" s="57">
        <v>10</v>
      </c>
      <c r="F60" s="64">
        <f>BPU!$D$109</f>
        <v>0</v>
      </c>
      <c r="G60" s="58">
        <v>0</v>
      </c>
      <c r="H60" s="58">
        <f>IF(OR(E60="",F60=""),,ROUND(E60*F60+(E60*F60*G60/100),2))</f>
        <v>0</v>
      </c>
      <c r="I60" s="17">
        <v>0.2</v>
      </c>
      <c r="J60" s="18">
        <v>0</v>
      </c>
    </row>
    <row r="61" spans="1:21" x14ac:dyDescent="0.3">
      <c r="B61" s="53" t="s">
        <v>108</v>
      </c>
      <c r="C61" s="54" t="s">
        <v>167</v>
      </c>
      <c r="D61" s="53"/>
      <c r="E61" s="53"/>
      <c r="F61" s="65"/>
      <c r="G61" s="53"/>
      <c r="H61" s="53"/>
    </row>
    <row r="62" spans="1:21" ht="14.5" x14ac:dyDescent="0.35">
      <c r="A62" s="1" t="s">
        <v>168</v>
      </c>
      <c r="B62" s="53" t="s">
        <v>109</v>
      </c>
      <c r="C62" s="55" t="s">
        <v>105</v>
      </c>
      <c r="D62" s="56" t="s">
        <v>45</v>
      </c>
      <c r="E62" s="57">
        <v>140</v>
      </c>
      <c r="F62" s="64">
        <f>BPU!$D$112</f>
        <v>0</v>
      </c>
      <c r="G62" s="58">
        <v>0</v>
      </c>
      <c r="H62" s="58">
        <f>IF(OR(E62="",F62=""),,ROUND(E62*F62+(E62*F62*G62/100),2))</f>
        <v>0</v>
      </c>
      <c r="I62" s="17">
        <v>0.2</v>
      </c>
      <c r="J62" s="18">
        <v>0</v>
      </c>
      <c r="U62" s="66"/>
    </row>
    <row r="63" spans="1:21" ht="14.5" x14ac:dyDescent="0.35">
      <c r="A63" s="1" t="s">
        <v>169</v>
      </c>
      <c r="B63" s="53" t="s">
        <v>110</v>
      </c>
      <c r="C63" s="55" t="s">
        <v>107</v>
      </c>
      <c r="D63" s="56" t="s">
        <v>45</v>
      </c>
      <c r="E63" s="57">
        <v>10</v>
      </c>
      <c r="F63" s="64">
        <f>BPU!$D$114</f>
        <v>0</v>
      </c>
      <c r="G63" s="58">
        <v>0</v>
      </c>
      <c r="H63" s="58">
        <f>IF(OR(E63="",F63=""),,ROUND(E63*F63+(E63*F63*G63/100),2))</f>
        <v>0</v>
      </c>
      <c r="I63" s="17">
        <v>0.2</v>
      </c>
      <c r="J63" s="18">
        <v>0</v>
      </c>
    </row>
    <row r="64" spans="1:21" x14ac:dyDescent="0.3">
      <c r="B64" s="53" t="s">
        <v>111</v>
      </c>
      <c r="C64" s="54" t="s">
        <v>112</v>
      </c>
      <c r="D64" s="53"/>
      <c r="E64" s="53"/>
      <c r="F64" s="65"/>
      <c r="G64" s="53"/>
      <c r="H64" s="53"/>
    </row>
    <row r="65" spans="1:10" x14ac:dyDescent="0.3">
      <c r="B65" s="53" t="s">
        <v>113</v>
      </c>
      <c r="C65" s="54" t="s">
        <v>164</v>
      </c>
      <c r="D65" s="53"/>
      <c r="E65" s="53"/>
      <c r="F65" s="65"/>
      <c r="G65" s="53"/>
      <c r="H65" s="53"/>
    </row>
    <row r="66" spans="1:10" ht="14.5" x14ac:dyDescent="0.35">
      <c r="A66" s="1" t="s">
        <v>170</v>
      </c>
      <c r="B66" s="53" t="s">
        <v>114</v>
      </c>
      <c r="C66" s="55" t="s">
        <v>105</v>
      </c>
      <c r="D66" s="56" t="s">
        <v>45</v>
      </c>
      <c r="E66" s="57">
        <v>140</v>
      </c>
      <c r="F66" s="64">
        <f>BPU!$D$118</f>
        <v>0</v>
      </c>
      <c r="G66" s="58">
        <v>0</v>
      </c>
      <c r="H66" s="58">
        <f>IF(OR(E66="",F66=""),,ROUND(E66*F66+(E66*F66*G66/100),2))</f>
        <v>0</v>
      </c>
      <c r="I66" s="17">
        <v>0.2</v>
      </c>
      <c r="J66" s="18">
        <v>0</v>
      </c>
    </row>
    <row r="67" spans="1:10" ht="14.5" x14ac:dyDescent="0.35">
      <c r="A67" s="1" t="s">
        <v>171</v>
      </c>
      <c r="B67" s="53" t="s">
        <v>115</v>
      </c>
      <c r="C67" s="55" t="s">
        <v>107</v>
      </c>
      <c r="D67" s="56" t="s">
        <v>45</v>
      </c>
      <c r="E67" s="57">
        <v>10</v>
      </c>
      <c r="F67" s="64">
        <f>BPU!$D$120</f>
        <v>0</v>
      </c>
      <c r="G67" s="58">
        <v>0</v>
      </c>
      <c r="H67" s="58">
        <f>IF(OR(E67="",F67=""),,ROUND(E67*F67+(E67*F67*G67/100),2))</f>
        <v>0</v>
      </c>
      <c r="I67" s="17">
        <v>0.2</v>
      </c>
      <c r="J67" s="18">
        <v>0</v>
      </c>
    </row>
    <row r="68" spans="1:10" x14ac:dyDescent="0.3">
      <c r="B68" s="53" t="s">
        <v>116</v>
      </c>
      <c r="C68" s="54" t="s">
        <v>167</v>
      </c>
      <c r="D68" s="53"/>
      <c r="E68" s="53"/>
      <c r="F68" s="65"/>
      <c r="G68" s="53"/>
      <c r="H68" s="53"/>
    </row>
    <row r="69" spans="1:10" ht="14.5" x14ac:dyDescent="0.35">
      <c r="A69" s="1" t="s">
        <v>172</v>
      </c>
      <c r="B69" s="53" t="s">
        <v>117</v>
      </c>
      <c r="C69" s="55" t="s">
        <v>105</v>
      </c>
      <c r="D69" s="56" t="s">
        <v>45</v>
      </c>
      <c r="E69" s="57">
        <v>140</v>
      </c>
      <c r="F69" s="64">
        <f>BPU!$D$123</f>
        <v>0</v>
      </c>
      <c r="G69" s="58">
        <v>0</v>
      </c>
      <c r="H69" s="58">
        <f>IF(OR(E69="",F69=""),,ROUND(E69*F69+(E69*F69*G69/100),2))</f>
        <v>0</v>
      </c>
      <c r="I69" s="17">
        <v>0.2</v>
      </c>
      <c r="J69" s="18">
        <v>0</v>
      </c>
    </row>
    <row r="70" spans="1:10" ht="14.5" x14ac:dyDescent="0.35">
      <c r="A70" s="1" t="s">
        <v>173</v>
      </c>
      <c r="B70" s="53" t="s">
        <v>118</v>
      </c>
      <c r="C70" s="55" t="s">
        <v>107</v>
      </c>
      <c r="D70" s="56" t="s">
        <v>45</v>
      </c>
      <c r="E70" s="57">
        <v>10</v>
      </c>
      <c r="F70" s="64">
        <f>BPU!$D$125</f>
        <v>0</v>
      </c>
      <c r="G70" s="58">
        <v>0</v>
      </c>
      <c r="H70" s="58">
        <f>IF(OR(E70="",F70=""),,ROUND(E70*F70+(E70*F70*G70/100),2))</f>
        <v>0</v>
      </c>
      <c r="I70" s="17">
        <v>0.2</v>
      </c>
      <c r="J70" s="18">
        <v>0</v>
      </c>
    </row>
    <row r="71" spans="1:10" x14ac:dyDescent="0.3">
      <c r="B71" s="53" t="s">
        <v>119</v>
      </c>
      <c r="C71" s="54" t="s">
        <v>120</v>
      </c>
      <c r="D71" s="53"/>
      <c r="E71" s="53"/>
      <c r="F71" s="65"/>
      <c r="G71" s="53"/>
      <c r="H71" s="53"/>
    </row>
    <row r="72" spans="1:10" ht="14.5" x14ac:dyDescent="0.35">
      <c r="A72" s="1" t="s">
        <v>174</v>
      </c>
      <c r="B72" s="53">
        <v>10.1</v>
      </c>
      <c r="C72" s="55" t="s">
        <v>121</v>
      </c>
      <c r="D72" s="56" t="s">
        <v>22</v>
      </c>
      <c r="E72" s="57">
        <v>1</v>
      </c>
      <c r="F72" s="64">
        <f>BPU!$D$129</f>
        <v>0</v>
      </c>
      <c r="G72" s="58">
        <v>0</v>
      </c>
      <c r="H72" s="58">
        <f>IF(OR(E72="",F72=""),,ROUND(E72*F72+(E72*F72*G72/100),2))</f>
        <v>0</v>
      </c>
      <c r="I72" s="17">
        <v>0.2</v>
      </c>
      <c r="J72" s="18">
        <v>0</v>
      </c>
    </row>
    <row r="73" spans="1:10" x14ac:dyDescent="0.3">
      <c r="B73" s="81"/>
      <c r="C73" s="81"/>
      <c r="D73" s="81"/>
      <c r="E73" s="81"/>
      <c r="F73" s="81"/>
      <c r="G73" s="81"/>
      <c r="H73" s="81"/>
    </row>
    <row r="74" spans="1:10" x14ac:dyDescent="0.3">
      <c r="B74" s="19" t="s">
        <v>122</v>
      </c>
      <c r="C74" s="20"/>
      <c r="D74" s="20"/>
      <c r="E74" s="20"/>
      <c r="F74" s="20"/>
      <c r="G74" s="20"/>
      <c r="H74" s="21"/>
    </row>
    <row r="75" spans="1:10" x14ac:dyDescent="0.3">
      <c r="B75" s="22" t="s">
        <v>123</v>
      </c>
      <c r="C75" s="23"/>
      <c r="D75" s="23"/>
      <c r="E75" s="23"/>
      <c r="F75" s="23"/>
      <c r="G75" s="23"/>
      <c r="H75" s="24">
        <f>SUM(H11:H72)</f>
        <v>0</v>
      </c>
    </row>
    <row r="76" spans="1:10" x14ac:dyDescent="0.3">
      <c r="B76" s="59" t="s">
        <v>124</v>
      </c>
      <c r="C76" s="25"/>
      <c r="D76" s="25" t="s">
        <v>125</v>
      </c>
      <c r="E76" s="25" t="s">
        <v>125</v>
      </c>
      <c r="F76" s="60">
        <v>0.2</v>
      </c>
      <c r="G76" s="25"/>
      <c r="H76" s="61">
        <f>ROUND(H75*0.2,2)</f>
        <v>0</v>
      </c>
    </row>
    <row r="77" spans="1:10" x14ac:dyDescent="0.3">
      <c r="B77" s="26" t="s">
        <v>126</v>
      </c>
      <c r="C77" s="27"/>
      <c r="D77" s="27"/>
      <c r="E77" s="27"/>
      <c r="F77" s="27"/>
      <c r="G77" s="27"/>
      <c r="H77" s="28">
        <f>SUM(H74:H76)</f>
        <v>0</v>
      </c>
    </row>
  </sheetData>
  <mergeCells count="4">
    <mergeCell ref="B4:H4"/>
    <mergeCell ref="C7:H7"/>
    <mergeCell ref="C8:H8"/>
    <mergeCell ref="B73:H73"/>
  </mergeCells>
  <pageMargins left="0.7" right="0.7" top="0.75" bottom="0.75" header="0.3" footer="0.3"/>
  <pageSetup paperSize="9" scale="66"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98E28486AA9D54F971EECE790168CF6" ma:contentTypeVersion="16" ma:contentTypeDescription="Crée un document." ma:contentTypeScope="" ma:versionID="85d118cc804e1fc7a41def3d80f9f4cf">
  <xsd:schema xmlns:xsd="http://www.w3.org/2001/XMLSchema" xmlns:xs="http://www.w3.org/2001/XMLSchema" xmlns:p="http://schemas.microsoft.com/office/2006/metadata/properties" xmlns:ns2="4d6fb855-1ac9-42c4-84cb-5891dc1427af" xmlns:ns3="1e78ff96-a41e-4c20-a8a2-0d74b40b3c8c" targetNamespace="http://schemas.microsoft.com/office/2006/metadata/properties" ma:root="true" ma:fieldsID="50b0d39de4b55b4df571f057fa362695" ns2:_="" ns3:_="">
    <xsd:import namespace="4d6fb855-1ac9-42c4-84cb-5891dc1427af"/>
    <xsd:import namespace="1e78ff96-a41e-4c20-a8a2-0d74b40b3c8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Liendocument"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fb855-1ac9-42c4-84cb-5891dc1427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Liendocument" ma:index="21" nillable="true" ma:displayName="Lien document" ma:format="Hyperlink" ma:internalName="Liendocument">
      <xsd:complexType>
        <xsd:complexContent>
          <xsd:extension base="dms:URL">
            <xsd:sequence>
              <xsd:element name="Url" type="dms:ValidUrl" minOccurs="0" nillable="true"/>
              <xsd:element name="Description" type="xsd:string" nillable="true"/>
            </xsd:sequence>
          </xsd:extension>
        </xsd:complexContent>
      </xsd:complex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e78ff96-a41e-4c20-a8a2-0d74b40b3c8c"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bc43999e-a7e5-4ac9-aedd-2d24fc083035}" ma:internalName="TaxCatchAll" ma:showField="CatchAllData" ma:web="1e78ff96-a41e-4c20-a8a2-0d74b40b3c8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iendocument xmlns="4d6fb855-1ac9-42c4-84cb-5891dc1427af">
      <Url xsi:nil="true"/>
      <Description xsi:nil="true"/>
    </Liendocument>
    <lcf76f155ced4ddcb4097134ff3c332f xmlns="4d6fb855-1ac9-42c4-84cb-5891dc1427af">
      <Terms xmlns="http://schemas.microsoft.com/office/infopath/2007/PartnerControls"/>
    </lcf76f155ced4ddcb4097134ff3c332f>
    <TaxCatchAll xmlns="1e78ff96-a41e-4c20-a8a2-0d74b40b3c8c" xsi:nil="true"/>
  </documentManagement>
</p:properties>
</file>

<file path=customXml/itemProps1.xml><?xml version="1.0" encoding="utf-8"?>
<ds:datastoreItem xmlns:ds="http://schemas.openxmlformats.org/officeDocument/2006/customXml" ds:itemID="{DFF74FB6-EAFB-497A-A703-C8F8276D37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6fb855-1ac9-42c4-84cb-5891dc1427af"/>
    <ds:schemaRef ds:uri="1e78ff96-a41e-4c20-a8a2-0d74b40b3c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09BEEE-9ACA-4872-B9A9-719EEEC4AAA7}">
  <ds:schemaRefs>
    <ds:schemaRef ds:uri="http://schemas.microsoft.com/sharepoint/v3/contenttype/forms"/>
  </ds:schemaRefs>
</ds:datastoreItem>
</file>

<file path=customXml/itemProps3.xml><?xml version="1.0" encoding="utf-8"?>
<ds:datastoreItem xmlns:ds="http://schemas.openxmlformats.org/officeDocument/2006/customXml" ds:itemID="{10CF867F-FEA4-4922-BC2B-D64DFCFA9F60}">
  <ds:schemaRefs>
    <ds:schemaRef ds:uri="http://schemas.microsoft.com/office/2006/metadata/properties"/>
    <ds:schemaRef ds:uri="http://schemas.microsoft.com/office/infopath/2007/PartnerControls"/>
    <ds:schemaRef ds:uri="4d6fb855-1ac9-42c4-84cb-5891dc1427af"/>
    <ds:schemaRef ds:uri="1e78ff96-a41e-4c20-a8a2-0d74b40b3c8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DIALLO Mamadou Oury</cp:lastModifiedBy>
  <cp:lastPrinted>2026-01-28T09:54:51Z</cp:lastPrinted>
  <dcterms:created xsi:type="dcterms:W3CDTF">2022-07-08T08:09:22Z</dcterms:created>
  <dcterms:modified xsi:type="dcterms:W3CDTF">2026-02-09T09:04:48Z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0x010100198E28486AA9D54F971EECE790168CF6</vt:lpwstr>
  </property>
</Properties>
</file>